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050788\共有\SZ100100財政課\20 照会・回答・調査・取材等関係\01 県・他市からの照会等\01 徳島県\06 財政状況資料集\R7\20260304_【徳島県市町村課：依頼（3月12日（木）〆）】令和6年度財政状況資料集の作成・提出について（依頼）\05_県への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<sst xmlns="http://schemas.openxmlformats.org/spreadsheetml/2006/main" count="1063" uniqueCount="572">
  <si>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</si>
  <si>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</si>
  <si>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</si>
  <si>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</si>
  <si>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</si>
  <si>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</si>
  <si>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</si>
  <si>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</si>
  <si>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</si>
  <si>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</si>
  <si>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</si>
  <si>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</si>
  <si>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</si>
  <si>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</si>
  <si>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</si>
  <si>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</si>
  <si>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</si>
  <si>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</si>
  <si>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</si>
  <si>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</si>
  <si>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</si>
  <si>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</si>
  <si>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</si>
  <si>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</si>
  <si>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</si>
  <si>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</si>
  <si>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</si>
  <si>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</si>
  <si>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</si>
  <si>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</si>
  <si>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</si>
  <si>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</si>
  <si>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</si>
  <si>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</si>
  <si>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</si>
  <si>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</si>
  <si>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</si>
  <si>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</si>
  <si>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</si>
  <si>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</si>
  <si>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</si>
  <si>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</si>
  <si>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</si>
  <si>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</si>
  <si>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</si>
  <si>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</si>
  <si>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</si>
  <si>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</si>
  <si>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</si>
  <si>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</si>
  <si>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</si>
  <si>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</si>
  <si>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</si>
  <si>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</si>
  <si>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</si>
  <si>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</si>
  <si>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</si>
  <si>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</si>
  <si>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</si>
  <si>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</si>
  <si>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</si>
  <si>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</si>
  <si>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</si>
  <si>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</si>
  <si>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</si>
  <si>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</si>
  <si>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</si>
  <si>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</si>
  <si>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</si>
  <si>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</si>
  <si>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</si>
  <si>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</si>
  <si>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</si>
  <si>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</si>
  <si>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</si>
  <si>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</si>
  <si>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</si>
  <si>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</si>
  <si>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</si>
  <si>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</si>
  <si>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</si>
  <si>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</si>
  <si>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</si>
  <si>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</si>
  <si>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</si>
  <si>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</si>
  <si>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</si>
  <si>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</si>
  <si>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</si>
  <si>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</si>
  <si>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</si>
  <si>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</si>
  <si>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</si>
  <si>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</si>
  <si>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徳島市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</si>
  <si>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</si>
  <si>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</si>
  <si>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</si>
  <si>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</si>
  <si>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</si>
  <si>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</si>
  <si>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</si>
  <si>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</si>
  <si>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</si>
  <si>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</si>
  <si>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</si>
  <si>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</si>
  <si>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</si>
  <si>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</si>
  <si>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</si>
  <si>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</si>
  <si>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</si>
  <si>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</si>
  <si>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</si>
  <si>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</si>
  <si>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</si>
  <si>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</si>
  <si>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</si>
  <si>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</si>
  <si>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</si>
  <si>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</si>
  <si>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</si>
  <si>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</si>
  <si>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</si>
  <si>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</si>
  <si>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</si>
  <si>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</si>
  <si>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</si>
  <si>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</si>
  <si>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</si>
  <si>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</si>
  <si>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</si>
  <si>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</si>
  <si>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</si>
  <si>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</si>
  <si>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</si>
  <si>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</si>
  <si>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</si>
  <si>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</si>
  <si>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</si>
  <si>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</si>
  <si>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</si>
  <si>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</si>
  <si>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</si>
  <si>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</si>
  <si>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</si>
  <si>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</si>
  <si>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</si>
  <si>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</si>
  <si>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</si>
  <si>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</si>
  <si>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</si>
  <si>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</si>
  <si>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</si>
  <si>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</si>
  <si>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</si>
  <si>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</si>
  <si>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</si>
  <si>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</si>
  <si>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</si>
  <si>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</si>
  <si>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</si>
  <si>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</si>
  <si>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</si>
  <si>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</si>
  <si>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</si>
  <si>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</si>
  <si>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</si>
  <si>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</si>
  <si>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</si>
  <si>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</si>
  <si>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</si>
  <si>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</si>
  <si>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</si>
  <si>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</si>
  <si>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</si>
  <si>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</si>
  <si>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</si>
  <si>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</si>
  <si>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</si>
  <si>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</si>
  <si>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</si>
  <si>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</si>
  <si>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</si>
  <si>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</si>
  <si>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</si>
  <si>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</si>
  <si>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</si>
  <si>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</si>
  <si>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</si>
  <si>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</si>
  <si>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</si>
  <si>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</si>
  <si>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</si>
  <si>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</si>
  <si>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</si>
  <si>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</si>
  <si>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</si>
  <si>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</si>
  <si>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</si>
  <si>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</si>
  <si>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</si>
  <si>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</si>
  <si>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徳島県徳島市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</si>
  <si>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</si>
  <si>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</si>
  <si>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</si>
  <si>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</si>
  <si>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</si>
  <si>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</si>
  <si>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</si>
  <si>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</si>
  <si>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</si>
  <si>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</si>
  <si>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</si>
  <si>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</si>
  <si>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</si>
  <si>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</si>
  <si>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</si>
  <si>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</si>
  <si>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</si>
  <si>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</si>
  <si>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</si>
  <si>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</si>
  <si>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</si>
  <si>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</si>
  <si>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</si>
  <si>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</si>
  <si>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</si>
  <si>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</si>
  <si>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</si>
  <si>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</si>
  <si>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</si>
  <si>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</si>
  <si>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</si>
  <si>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</si>
  <si>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</si>
  <si>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</si>
  <si>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</si>
  <si>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</si>
  <si>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</si>
  <si>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</si>
  <si>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</si>
  <si>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</si>
  <si>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</si>
  <si>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</si>
  <si>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</si>
  <si>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</si>
  <si>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</si>
  <si>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</si>
  <si>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</si>
  <si>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</si>
  <si>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</si>
  <si>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</si>
  <si>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</si>
  <si>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</si>
  <si>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</si>
  <si>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</si>
  <si>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</si>
  <si>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</si>
  <si>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</si>
  <si>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</si>
  <si>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</si>
  <si>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</si>
  <si>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</si>
  <si>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</si>
  <si>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</si>
  <si>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</si>
  <si>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</si>
  <si>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</si>
  <si>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</si>
  <si>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</si>
  <si>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</si>
  <si>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</si>
  <si>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</si>
  <si>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</si>
  <si>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</si>
  <si>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</si>
  <si>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</si>
  <si>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</si>
  <si>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</si>
  <si>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</si>
  <si>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</si>
  <si>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</si>
  <si>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</si>
  <si>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</si>
  <si>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</si>
  <si>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</si>
  <si>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</si>
  <si>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</si>
  <si>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</si>
  <si>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</si>
  <si>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</si>
  <si>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</si>
  <si>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</si>
  <si>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</si>
  <si>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</si>
  <si>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</si>
  <si>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</si>
  <si>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</si>
  <si>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</si>
  <si>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</si>
  <si>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</si>
  <si>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</si>
  <si>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</si>
  <si>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</si>
  <si>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</si>
  <si>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</si>
  <si>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</si>
  <si>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</si>
  <si>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</si>
  <si>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</si>
  <si>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</si>
  <si>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</si>
  <si>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</si>
  <si>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</si>
  <si>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</si>
  <si>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</si>
  <si>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</si>
  <si>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</si>
  <si>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</si>
  <si>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</si>
  <si>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</si>
  <si>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</si>
  <si>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</si>
  <si>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</si>
  <si>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</si>
  <si>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</si>
  <si>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</si>
  <si>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</si>
  <si>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</si>
  <si>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</si>
  <si>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</si>
  <si>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</si>
  <si>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</si>
  <si>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</si>
  <si>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</si>
  <si>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</si>
  <si>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</si>
  <si>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</si>
  <si>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</si>
  <si>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</si>
  <si>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</si>
  <si>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</si>
  <si>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</si>
  <si>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</si>
  <si>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</si>
  <si>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</si>
  <si>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</si>
  <si>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</si>
  <si>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</si>
  <si>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</si>
  <si>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</si>
  <si>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</si>
  <si>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徳島県徳島市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</si>
  <si>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</si>
  <si>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</si>
  <si>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</si>
  <si>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</si>
  <si>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</si>
  <si>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</si>
  <si>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</si>
  <si>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</si>
  <si>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</si>
  <si>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</si>
  <si>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</si>
  <si>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</si>
  <si>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</si>
  <si>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</si>
  <si>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</si>
  <si>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</si>
  <si>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</si>
  <si>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</si>
  <si>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</si>
  <si>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</si>
  <si>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徳島市奨学事業特別会計</t>
    <phoneticPr fontId="5"/>
  </si>
  <si>
    <t>徳島市土地取得事業特別会計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</si>
  <si>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</si>
  <si>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</si>
  <si>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</si>
  <si>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</si>
  <si>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</si>
  <si>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</si>
  <si>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</si>
  <si>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</si>
  <si>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</si>
  <si>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</si>
  <si>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</si>
  <si>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</si>
  <si>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</si>
  <si>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徳島市国民健康保険事業特別会計</t>
    <phoneticPr fontId="5"/>
  </si>
  <si>
    <t>徳島市介護保険事業特別会計</t>
    <phoneticPr fontId="5"/>
  </si>
  <si>
    <t>徳島市後期高齢者医療事業特別会計</t>
    <phoneticPr fontId="5"/>
  </si>
  <si>
    <t>徳島市中央卸売市場事業会計</t>
    <phoneticPr fontId="5"/>
  </si>
  <si>
    <t>法適用企業</t>
    <phoneticPr fontId="5"/>
  </si>
  <si>
    <t>徳島市商業観光施設事業会計</t>
    <phoneticPr fontId="5"/>
  </si>
  <si>
    <t>徳島市水道事業会計</t>
    <phoneticPr fontId="5"/>
  </si>
  <si>
    <t>徳島市公共下水道事業会計</t>
    <phoneticPr fontId="5"/>
  </si>
  <si>
    <t>徳島市営旅客自動車運送事業会計</t>
    <phoneticPr fontId="5"/>
  </si>
  <si>
    <t>徳島市民病院事業会計</t>
    <phoneticPr fontId="5"/>
  </si>
  <si>
    <t>徳島市立食肉センター事業特別会計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</si>
  <si>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</si>
  <si>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</si>
  <si>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</si>
  <si>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</si>
  <si>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</si>
  <si>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</si>
  <si>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</si>
  <si>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</si>
  <si>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</si>
  <si>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</si>
  <si>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</si>
  <si>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</si>
  <si>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</si>
  <si>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</si>
  <si>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</si>
  <si>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</si>
  <si>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</si>
  <si>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</si>
  <si>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</si>
  <si>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</si>
  <si>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</si>
  <si>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</si>
  <si>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</si>
  <si>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</si>
  <si>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</si>
  <si>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</si>
  <si>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</si>
  <si>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</si>
  <si>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</si>
  <si>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</si>
  <si>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</si>
  <si>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</si>
  <si>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</si>
  <si>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</si>
  <si>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</si>
  <si>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</si>
  <si>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</si>
  <si>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</si>
  <si>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</si>
  <si>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</si>
  <si>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</si>
  <si>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</si>
  <si>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</si>
  <si>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</si>
  <si>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</si>
  <si>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</si>
  <si>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</si>
  <si>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</si>
  <si>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</si>
  <si>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</si>
  <si>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</si>
  <si>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</si>
  <si>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</si>
  <si>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</si>
  <si>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</si>
  <si>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</si>
  <si>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</si>
  <si>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</si>
  <si>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</si>
  <si>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</si>
  <si>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</si>
  <si>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</si>
  <si>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</si>
  <si>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</si>
  <si>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</si>
  <si>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</si>
  <si>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</si>
  <si>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</si>
  <si>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</si>
  <si>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</si>
  <si>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</si>
  <si>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</si>
  <si>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</si>
  <si>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</si>
  <si>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</si>
  <si>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</si>
  <si>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</si>
  <si>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</si>
  <si>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</si>
  <si>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</si>
  <si>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</si>
  <si>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</si>
  <si>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</si>
  <si>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</si>
  <si>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</si>
  <si>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</si>
  <si>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</si>
  <si>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</si>
  <si>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</si>
  <si>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</si>
  <si>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</si>
  <si>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</si>
  <si>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</si>
  <si>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</si>
  <si>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</si>
  <si>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</si>
  <si>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</si>
  <si>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</si>
  <si>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</si>
  <si>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</si>
  <si>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</si>
  <si>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</si>
  <si>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</si>
  <si>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</si>
  <si>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</si>
  <si>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</si>
  <si>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</si>
  <si>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</si>
  <si>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</si>
  <si>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</si>
  <si>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</si>
  <si>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</si>
  <si>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</si>
  <si>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</si>
  <si>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</si>
  <si>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</si>
  <si>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</si>
  <si>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</si>
  <si>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</si>
  <si>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</si>
  <si>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</si>
  <si>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</si>
  <si>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</si>
  <si>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</si>
  <si>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</si>
  <si>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</si>
  <si>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</si>
  <si>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</si>
  <si>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</si>
  <si>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</si>
  <si>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</si>
  <si>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</si>
  <si>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</si>
  <si>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</si>
  <si>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</si>
  <si>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</si>
  <si>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1.91</t>
  </si>
  <si>
    <t>▲ 1.99</t>
  </si>
  <si>
    <t>▲ 1.06</t>
  </si>
  <si>
    <t>徳島市水道事業会計</t>
  </si>
  <si>
    <t>徳島市民病院事業会計</t>
  </si>
  <si>
    <t>一般会計</t>
  </si>
  <si>
    <t>徳島市介護保険事業特別会計</t>
  </si>
  <si>
    <t>徳島市中央卸売市場事業会計</t>
  </si>
  <si>
    <t>徳島市公共下水道事業会計</t>
  </si>
  <si>
    <t>徳島市営旅客自動車運送事業会計</t>
  </si>
  <si>
    <t>徳島市後期高齢者医療事業特別会計</t>
  </si>
  <si>
    <t>その他会計（赤字）</t>
  </si>
  <si>
    <t>その他会計（黒字）</t>
  </si>
  <si>
    <t>R02</t>
    <phoneticPr fontId="5"/>
  </si>
  <si>
    <t>R03</t>
    <phoneticPr fontId="5"/>
  </si>
  <si>
    <t>R04</t>
    <phoneticPr fontId="5"/>
  </si>
  <si>
    <t>R05</t>
    <phoneticPr fontId="5"/>
  </si>
  <si>
    <t>R06</t>
    <phoneticPr fontId="5"/>
  </si>
  <si>
    <t>LEDが魅せるまち・とくしま事業推進基金</t>
  </si>
  <si>
    <t>市民福祉基金</t>
  </si>
  <si>
    <t>子ども未来基金</t>
  </si>
  <si>
    <t>ﾃﾞｼﾞﾀﾙ･ﾄﾗﾝｽﾌｫｰﾒｰｼｮﾝ推進基金</t>
  </si>
  <si>
    <t>水と緑の基金</t>
  </si>
  <si>
    <t>徳島市公園緑地管理公社</t>
  </si>
  <si>
    <t>徳島市文化振興公社</t>
  </si>
  <si>
    <t>徳島市スポーツ協会</t>
  </si>
  <si>
    <t>徳島都市開発</t>
  </si>
  <si>
    <t>徳島市土地開発公社</t>
  </si>
  <si>
    <t>-</t>
    <phoneticPr fontId="2"/>
  </si>
  <si>
    <t>徳島県後期高齢者医療広域連合一般会計</t>
    <rPh sb="0" eb="3">
      <t>トクシマケン</t>
    </rPh>
    <rPh sb="3" eb="8">
      <t>コウキコウレイシャ</t>
    </rPh>
    <rPh sb="8" eb="10">
      <t>イリョウ</t>
    </rPh>
    <rPh sb="10" eb="14">
      <t>コウイキレンゴウ</t>
    </rPh>
    <rPh sb="14" eb="18">
      <t>イッパンカイケイ</t>
    </rPh>
    <phoneticPr fontId="2"/>
  </si>
  <si>
    <t>徳島県後期高齢者医療広域連合後期高齢者医療特別会計</t>
    <rPh sb="0" eb="3">
      <t>トクシマケン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</si>
  <si>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徳島県市町村総合事務組合一般会計</t>
    <rPh sb="0" eb="3">
      <t>トクシマケン</t>
    </rPh>
    <rPh sb="3" eb="6">
      <t>シチョウソン</t>
    </rPh>
    <rPh sb="6" eb="10">
      <t>ソウゴウジム</t>
    </rPh>
    <rPh sb="10" eb="12">
      <t>クミアイ</t>
    </rPh>
    <rPh sb="12" eb="16">
      <t>イッパンカイケイ</t>
    </rPh>
    <phoneticPr fontId="2"/>
  </si>
  <si>
    <t>徳島県市町村総合事務組合徳島滞納整理機構特別会計</t>
    <rPh sb="0" eb="3">
      <t>トクシマケン</t>
    </rPh>
    <rPh sb="3" eb="6">
      <t>シチョウソン</t>
    </rPh>
    <rPh sb="6" eb="10">
      <t>ソウゴウジム</t>
    </rPh>
    <rPh sb="10" eb="12">
      <t>クミアイ</t>
    </rPh>
    <rPh sb="12" eb="14">
      <t>トクシマ</t>
    </rPh>
    <rPh sb="14" eb="16">
      <t>タイノウ</t>
    </rPh>
    <rPh sb="16" eb="20">
      <t>セイリキコウ</t>
    </rPh>
    <rPh sb="20" eb="22">
      <t>トクベツ</t>
    </rPh>
    <rPh sb="22" eb="24">
      <t>カイケイ</t>
    </rPh>
    <phoneticPr fontId="2"/>
  </si>
  <si>
    <t>-</t>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</si>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</sst>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C757-476C-A5FE-D661A26365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31282</c:v>
                </c:pt>
                <c:pt idx="1">
                  <c:v>37016</c:v>
                </c:pt>
                <c:pt idx="2">
                  <c:v>36659</c:v>
                </c:pt>
                <c:pt idx="3">
                  <c:v>40414</c:v>
                </c:pt>
                <c:pt idx="4">
                  <c:v>49125</c:v>
                </c:pt>
              </c:numCache>
            </c:numRef>
          </c:val>
          <c:smooth val="0"/>
          <c:extLst>
            <c:ext xmlns:c16="http://schemas.microsoft.com/office/drawing/2014/chart" uri="{C3380CC4-5D6E-409C-BE32-E72D297353CC}">
              <c16:uniqueId val="{00000001-C757-476C-A5FE-D661A26365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1.36</c:v>
                </c:pt>
                <c:pt idx="1">
                  <c:v>7.05</c:v>
                </c:pt>
                <c:pt idx="2">
                  <c:v>5.3</c:v>
                </c:pt>
                <c:pt idx="3">
                  <c:v>3.08</c:v>
                </c:pt>
                <c:pt idx="4">
                  <c:v>1.94</c:v>
                </c:pt>
              </c:numCache>
            </c:numRef>
          </c:val>
          <c:extLst>
            <c:ext xmlns:c16="http://schemas.microsoft.com/office/drawing/2014/chart" uri="{C3380CC4-5D6E-409C-BE32-E72D297353CC}">
              <c16:uniqueId val="{00000000-4882-495B-AEDB-B9C5D2E41E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c:v>
                </c:pt>
                <c:pt idx="1">
                  <c:v>8.68</c:v>
                </c:pt>
                <c:pt idx="2">
                  <c:v>12.52</c:v>
                </c:pt>
                <c:pt idx="3">
                  <c:v>14.97</c:v>
                </c:pt>
                <c:pt idx="4">
                  <c:v>16.23</c:v>
                </c:pt>
              </c:numCache>
            </c:numRef>
          </c:val>
          <c:extLst>
            <c:ext xmlns:c16="http://schemas.microsoft.com/office/drawing/2014/chart" uri="{C3380CC4-5D6E-409C-BE32-E72D297353CC}">
              <c16:uniqueId val="{00000001-4882-495B-AEDB-B9C5D2E41E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0.89</c:v>
                </c:pt>
                <c:pt idx="1">
                  <c:v>5.77</c:v>
                </c:pt>
                <c:pt idx="2">
                  <c:v>-1.91</c:v>
                </c:pt>
                <c:pt idx="3">
                  <c:v>-1.99</c:v>
                </c:pt>
                <c:pt idx="4">
                  <c:v>-1.06</c:v>
                </c:pt>
              </c:numCache>
            </c:numRef>
          </c:val>
          <c:smooth val="0"/>
          <c:extLst>
            <c:ext xmlns:c16="http://schemas.microsoft.com/office/drawing/2014/chart" uri="{C3380CC4-5D6E-409C-BE32-E72D297353CC}">
              <c16:uniqueId val="{00000002-4882-495B-AEDB-B9C5D2E41E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0.71</c:v>
                </c:pt>
                <c:pt idx="2">
                  <c:v>#N/A</c:v>
                </c:pt>
                <c:pt idx="3">
                  <c:v>0.81</c:v>
                </c:pt>
                <c:pt idx="4">
                  <c:v>#N/A</c:v>
                </c:pt>
                <c:pt idx="5">
                  <c:v>0.93</c:v>
                </c:pt>
                <c:pt idx="6">
                  <c:v>#N/A</c:v>
                </c:pt>
                <c:pt idx="7">
                  <c:v>0.16</c:v>
                </c:pt>
                <c:pt idx="8">
                  <c:v>#N/A</c:v>
                </c:pt>
                <c:pt idx="9">
                  <c:v>0.1</c:v>
                </c:pt>
              </c:numCache>
            </c:numRef>
          </c:val>
          <c:extLst>
            <c:ext xmlns:c16="http://schemas.microsoft.com/office/drawing/2014/chart" uri="{C3380CC4-5D6E-409C-BE32-E72D297353CC}">
              <c16:uniqueId val="{00000000-E7CD-453C-B7A4-FE38B5635A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CD-453C-B7A4-FE38B5635A08}"/>
            </c:ext>
          </c:extLst>
        </c:ser>
        <c:ser>
          <c:idx val="2"/>
          <c:order val="2"/>
          <c:tx>
            <c:strRef>
              <c:f>データシート!$A$29</c:f>
              <c:strCache>
                <c:ptCount val="1"/>
                <c:pt idx="0">
                  <c:v>徳島市後期高齢者医療事業特別会計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0.28999999999999998</c:v>
                </c:pt>
                <c:pt idx="2">
                  <c:v>#N/A</c:v>
                </c:pt>
                <c:pt idx="3">
                  <c:v>0.27</c:v>
                </c:pt>
                <c:pt idx="4">
                  <c:v>#N/A</c:v>
                </c:pt>
                <c:pt idx="5">
                  <c:v>0.3</c:v>
                </c:pt>
                <c:pt idx="6">
                  <c:v>#N/A</c:v>
                </c:pt>
                <c:pt idx="7">
                  <c:v>0.32</c:v>
                </c:pt>
                <c:pt idx="8">
                  <c:v>#N/A</c:v>
                </c:pt>
                <c:pt idx="9">
                  <c:v>0.33</c:v>
                </c:pt>
              </c:numCache>
            </c:numRef>
          </c:val>
          <c:extLst>
            <c:ext xmlns:c16="http://schemas.microsoft.com/office/drawing/2014/chart" uri="{C3380CC4-5D6E-409C-BE32-E72D297353CC}">
              <c16:uniqueId val="{00000002-E7CD-453C-B7A4-FE38B5635A08}"/>
            </c:ext>
          </c:extLst>
        </c:ser>
        <c:ser>
          <c:idx val="3"/>
          <c:order val="3"/>
          <c:tx>
            <c:strRef>
              <c:f>データシート!$A$30</c:f>
              <c:strCache>
                <c:ptCount val="1"/>
                <c:pt idx="0">
                  <c:v>徳島市営旅客自動車運送事業会計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0.35</c:v>
                </c:pt>
                <c:pt idx="4">
                  <c:v>#N/A</c:v>
                </c:pt>
                <c:pt idx="5">
                  <c:v>0.36</c:v>
                </c:pt>
                <c:pt idx="6">
                  <c:v>#N/A</c:v>
                </c:pt>
                <c:pt idx="7">
                  <c:v>0.48</c:v>
                </c:pt>
                <c:pt idx="8">
                  <c:v>#N/A</c:v>
                </c:pt>
                <c:pt idx="9">
                  <c:v>0.52</c:v>
                </c:pt>
              </c:numCache>
            </c:numRef>
          </c:val>
          <c:extLst>
            <c:ext xmlns:c16="http://schemas.microsoft.com/office/drawing/2014/chart" uri="{C3380CC4-5D6E-409C-BE32-E72D297353CC}">
              <c16:uniqueId val="{00000003-E7CD-453C-B7A4-FE38B5635A08}"/>
            </c:ext>
          </c:extLst>
        </c:ser>
        <c:ser>
          <c:idx val="4"/>
          <c:order val="4"/>
          <c:tx>
            <c:strRef>
              <c:f>データシート!$A$31</c:f>
              <c:strCache>
                <c:ptCount val="1"/>
                <c:pt idx="0">
                  <c:v>徳島市公共下水道事業会計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0.86</c:v>
                </c:pt>
                <c:pt idx="2">
                  <c:v>#N/A</c:v>
                </c:pt>
                <c:pt idx="3">
                  <c:v>0.74</c:v>
                </c:pt>
                <c:pt idx="4">
                  <c:v>#N/A</c:v>
                </c:pt>
                <c:pt idx="5">
                  <c:v>1.04</c:v>
                </c:pt>
                <c:pt idx="6">
                  <c:v>#N/A</c:v>
                </c:pt>
                <c:pt idx="7">
                  <c:v>1.25</c:v>
                </c:pt>
                <c:pt idx="8">
                  <c:v>#N/A</c:v>
                </c:pt>
                <c:pt idx="9">
                  <c:v>1.24</c:v>
                </c:pt>
              </c:numCache>
            </c:numRef>
          </c:val>
          <c:extLst>
            <c:ext xmlns:c16="http://schemas.microsoft.com/office/drawing/2014/chart" uri="{C3380CC4-5D6E-409C-BE32-E72D297353CC}">
              <c16:uniqueId val="{00000004-E7CD-453C-B7A4-FE38B5635A08}"/>
            </c:ext>
          </c:extLst>
        </c:ser>
        <c:ser>
          <c:idx val="5"/>
          <c:order val="5"/>
          <c:tx>
            <c:strRef>
              <c:f>データシート!$A$32</c:f>
              <c:strCache>
                <c:ptCount val="1"/>
                <c:pt idx="0">
                  <c:v>徳島市中央卸売市場事業会計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1.19</c:v>
                </c:pt>
                <c:pt idx="4">
                  <c:v>#N/A</c:v>
                </c:pt>
                <c:pt idx="5">
                  <c:v>1.3</c:v>
                </c:pt>
                <c:pt idx="6">
                  <c:v>#N/A</c:v>
                </c:pt>
                <c:pt idx="7">
                  <c:v>1.38</c:v>
                </c:pt>
                <c:pt idx="8">
                  <c:v>#N/A</c:v>
                </c:pt>
                <c:pt idx="9">
                  <c:v>1.41</c:v>
                </c:pt>
              </c:numCache>
            </c:numRef>
          </c:val>
          <c:extLst>
            <c:ext xmlns:c16="http://schemas.microsoft.com/office/drawing/2014/chart" uri="{C3380CC4-5D6E-409C-BE32-E72D297353CC}">
              <c16:uniqueId val="{00000005-E7CD-453C-B7A4-FE38B5635A08}"/>
            </c:ext>
          </c:extLst>
        </c:ser>
        <c:ser>
          <c:idx val="6"/>
          <c:order val="6"/>
          <c:tx>
            <c:strRef>
              <c:f>データシート!$A$33</c:f>
              <c:strCache>
                <c:ptCount val="1"/>
                <c:pt idx="0">
                  <c:v>徳島市介護保険事業特別会計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2.36</c:v>
                </c:pt>
                <c:pt idx="2">
                  <c:v>#N/A</c:v>
                </c:pt>
                <c:pt idx="3">
                  <c:v>2.08</c:v>
                </c:pt>
                <c:pt idx="4">
                  <c:v>#N/A</c:v>
                </c:pt>
                <c:pt idx="5">
                  <c:v>2.56</c:v>
                </c:pt>
                <c:pt idx="6">
                  <c:v>#N/A</c:v>
                </c:pt>
                <c:pt idx="7">
                  <c:v>1.81</c:v>
                </c:pt>
                <c:pt idx="8">
                  <c:v>#N/A</c:v>
                </c:pt>
                <c:pt idx="9">
                  <c:v>1.43</c:v>
                </c:pt>
              </c:numCache>
            </c:numRef>
          </c:val>
          <c:extLst>
            <c:ext xmlns:c16="http://schemas.microsoft.com/office/drawing/2014/chart" uri="{C3380CC4-5D6E-409C-BE32-E72D297353CC}">
              <c16:uniqueId val="{00000006-E7CD-453C-B7A4-FE38B5635A0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1.34</c:v>
                </c:pt>
                <c:pt idx="2">
                  <c:v>#N/A</c:v>
                </c:pt>
                <c:pt idx="3">
                  <c:v>7.01</c:v>
                </c:pt>
                <c:pt idx="4">
                  <c:v>#N/A</c:v>
                </c:pt>
                <c:pt idx="5">
                  <c:v>5.28</c:v>
                </c:pt>
                <c:pt idx="6">
                  <c:v>#N/A</c:v>
                </c:pt>
                <c:pt idx="7">
                  <c:v>3.06</c:v>
                </c:pt>
                <c:pt idx="8">
                  <c:v>#N/A</c:v>
                </c:pt>
                <c:pt idx="9">
                  <c:v>1.92</c:v>
                </c:pt>
              </c:numCache>
            </c:numRef>
          </c:val>
          <c:extLst>
            <c:ext xmlns:c16="http://schemas.microsoft.com/office/drawing/2014/chart" uri="{C3380CC4-5D6E-409C-BE32-E72D297353CC}">
              <c16:uniqueId val="{00000007-E7CD-453C-B7A4-FE38B5635A08}"/>
            </c:ext>
          </c:extLst>
        </c:ser>
        <c:ser>
          <c:idx val="8"/>
          <c:order val="8"/>
          <c:tx>
            <c:strRef>
              <c:f>データシート!$A$35</c:f>
              <c:strCache>
                <c:ptCount val="1"/>
                <c:pt idx="0">
                  <c:v>徳島市民病院事業会計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2.2799999999999998</c:v>
                </c:pt>
                <c:pt idx="2">
                  <c:v>#N/A</c:v>
                </c:pt>
                <c:pt idx="3">
                  <c:v>4.5199999999999996</c:v>
                </c:pt>
                <c:pt idx="4">
                  <c:v>#N/A</c:v>
                </c:pt>
                <c:pt idx="5">
                  <c:v>5.99</c:v>
                </c:pt>
                <c:pt idx="6">
                  <c:v>#N/A</c:v>
                </c:pt>
                <c:pt idx="7">
                  <c:v>6.26</c:v>
                </c:pt>
                <c:pt idx="8">
                  <c:v>#N/A</c:v>
                </c:pt>
                <c:pt idx="9">
                  <c:v>5.35</c:v>
                </c:pt>
              </c:numCache>
            </c:numRef>
          </c:val>
          <c:extLst>
            <c:ext xmlns:c16="http://schemas.microsoft.com/office/drawing/2014/chart" uri="{C3380CC4-5D6E-409C-BE32-E72D297353CC}">
              <c16:uniqueId val="{00000008-E7CD-453C-B7A4-FE38B5635A08}"/>
            </c:ext>
          </c:extLst>
        </c:ser>
        <c:ser>
          <c:idx val="9"/>
          <c:order val="9"/>
          <c:tx>
            <c:strRef>
              <c:f>データシート!$A$36</c:f>
              <c:strCache>
                <c:ptCount val="1"/>
                <c:pt idx="0">
                  <c:v>徳島市水道事業会計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9.77</c:v>
                </c:pt>
                <c:pt idx="2">
                  <c:v>#N/A</c:v>
                </c:pt>
                <c:pt idx="3">
                  <c:v>9.44</c:v>
                </c:pt>
                <c:pt idx="4">
                  <c:v>#N/A</c:v>
                </c:pt>
                <c:pt idx="5">
                  <c:v>10.09</c:v>
                </c:pt>
                <c:pt idx="6">
                  <c:v>#N/A</c:v>
                </c:pt>
                <c:pt idx="7">
                  <c:v>10.29</c:v>
                </c:pt>
                <c:pt idx="8">
                  <c:v>#N/A</c:v>
                </c:pt>
                <c:pt idx="9">
                  <c:v>9.6300000000000008</c:v>
                </c:pt>
              </c:numCache>
            </c:numRef>
          </c:val>
          <c:extLst>
            <c:ext xmlns:c16="http://schemas.microsoft.com/office/drawing/2014/chart" uri="{C3380CC4-5D6E-409C-BE32-E72D297353CC}">
              <c16:uniqueId val="{00000009-E7CD-453C-B7A4-FE38B5635A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7985</c:v>
                </c:pt>
                <c:pt idx="5">
                  <c:v>8055</c:v>
                </c:pt>
                <c:pt idx="8">
                  <c:v>7832</c:v>
                </c:pt>
                <c:pt idx="11">
                  <c:v>7602</c:v>
                </c:pt>
                <c:pt idx="14">
                  <c:v>7798</c:v>
                </c:pt>
              </c:numCache>
            </c:numRef>
          </c:val>
          <c:extLst>
            <c:ext xmlns:c16="http://schemas.microsoft.com/office/drawing/2014/chart" uri="{C3380CC4-5D6E-409C-BE32-E72D297353CC}">
              <c16:uniqueId val="{00000000-A0CC-4842-96E7-47178DD1AD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2</c:v>
                </c:pt>
                <c:pt idx="9">
                  <c:v>4</c:v>
                </c:pt>
                <c:pt idx="12">
                  <c:v>0</c:v>
                </c:pt>
              </c:numCache>
            </c:numRef>
          </c:val>
          <c:extLst>
            <c:ext xmlns:c16="http://schemas.microsoft.com/office/drawing/2014/chart" uri="{C3380CC4-5D6E-409C-BE32-E72D297353CC}">
              <c16:uniqueId val="{00000001-A0CC-4842-96E7-47178DD1AD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CC-4842-96E7-47178DD1AD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CC-4842-96E7-47178DD1AD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2363</c:v>
                </c:pt>
                <c:pt idx="3">
                  <c:v>2236</c:v>
                </c:pt>
                <c:pt idx="6">
                  <c:v>2019</c:v>
                </c:pt>
                <c:pt idx="9">
                  <c:v>1810</c:v>
                </c:pt>
                <c:pt idx="12">
                  <c:v>1818</c:v>
                </c:pt>
              </c:numCache>
            </c:numRef>
          </c:val>
          <c:extLst>
            <c:ext xmlns:c16="http://schemas.microsoft.com/office/drawing/2014/chart" uri="{C3380CC4-5D6E-409C-BE32-E72D297353CC}">
              <c16:uniqueId val="{00000004-A0CC-4842-96E7-47178DD1AD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C-4842-96E7-47178DD1AD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CC-4842-96E7-47178DD1AD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8682</c:v>
                </c:pt>
                <c:pt idx="3">
                  <c:v>8733</c:v>
                </c:pt>
                <c:pt idx="6">
                  <c:v>8857</c:v>
                </c:pt>
                <c:pt idx="9">
                  <c:v>8776</c:v>
                </c:pt>
                <c:pt idx="12">
                  <c:v>8665</c:v>
                </c:pt>
              </c:numCache>
            </c:numRef>
          </c:val>
          <c:extLst>
            <c:ext xmlns:c16="http://schemas.microsoft.com/office/drawing/2014/chart" uri="{C3380CC4-5D6E-409C-BE32-E72D297353CC}">
              <c16:uniqueId val="{00000007-A0CC-4842-96E7-47178DD1AD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3061</c:v>
                </c:pt>
                <c:pt idx="2">
                  <c:v>#N/A</c:v>
                </c:pt>
                <c:pt idx="3">
                  <c:v>#N/A</c:v>
                </c:pt>
                <c:pt idx="4">
                  <c:v>2915</c:v>
                </c:pt>
                <c:pt idx="5">
                  <c:v>#N/A</c:v>
                </c:pt>
                <c:pt idx="6">
                  <c:v>#N/A</c:v>
                </c:pt>
                <c:pt idx="7">
                  <c:v>3046</c:v>
                </c:pt>
                <c:pt idx="8">
                  <c:v>#N/A</c:v>
                </c:pt>
                <c:pt idx="9">
                  <c:v>#N/A</c:v>
                </c:pt>
                <c:pt idx="10">
                  <c:v>2988</c:v>
                </c:pt>
                <c:pt idx="11">
                  <c:v>#N/A</c:v>
                </c:pt>
                <c:pt idx="12">
                  <c:v>#N/A</c:v>
                </c:pt>
                <c:pt idx="13">
                  <c:v>2685</c:v>
                </c:pt>
                <c:pt idx="14">
                  <c:v>#N/A</c:v>
                </c:pt>
              </c:numCache>
            </c:numRef>
          </c:val>
          <c:smooth val="0"/>
          <c:extLst>
            <c:ext xmlns:c16="http://schemas.microsoft.com/office/drawing/2014/chart" uri="{C3380CC4-5D6E-409C-BE32-E72D297353CC}">
              <c16:uniqueId val="{00000008-A0CC-4842-96E7-47178DD1AD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75459</c:v>
                </c:pt>
                <c:pt idx="5">
                  <c:v>75912</c:v>
                </c:pt>
                <c:pt idx="8">
                  <c:v>74003</c:v>
                </c:pt>
                <c:pt idx="11">
                  <c:v>72891</c:v>
                </c:pt>
                <c:pt idx="14">
                  <c:v>71022</c:v>
                </c:pt>
              </c:numCache>
            </c:numRef>
          </c:val>
          <c:extLst>
            <c:ext xmlns:c16="http://schemas.microsoft.com/office/drawing/2014/chart" uri="{C3380CC4-5D6E-409C-BE32-E72D297353CC}">
              <c16:uniqueId val="{00000000-53C3-4B3E-82F4-0161FD76ED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31858</c:v>
                </c:pt>
                <c:pt idx="5">
                  <c:v>34872</c:v>
                </c:pt>
                <c:pt idx="8">
                  <c:v>36234</c:v>
                </c:pt>
                <c:pt idx="11">
                  <c:v>34598</c:v>
                </c:pt>
                <c:pt idx="14">
                  <c:v>33447</c:v>
                </c:pt>
              </c:numCache>
            </c:numRef>
          </c:val>
          <c:extLst>
            <c:ext xmlns:c16="http://schemas.microsoft.com/office/drawing/2014/chart" uri="{C3380CC4-5D6E-409C-BE32-E72D297353CC}">
              <c16:uniqueId val="{00000001-53C3-4B3E-82F4-0161FD76ED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13801</c:v>
                </c:pt>
                <c:pt idx="5">
                  <c:v>14835</c:v>
                </c:pt>
                <c:pt idx="8">
                  <c:v>17988</c:v>
                </c:pt>
                <c:pt idx="11">
                  <c:v>20325</c:v>
                </c:pt>
                <c:pt idx="14">
                  <c:v>21256</c:v>
                </c:pt>
              </c:numCache>
            </c:numRef>
          </c:val>
          <c:extLst>
            <c:ext xmlns:c16="http://schemas.microsoft.com/office/drawing/2014/chart" uri="{C3380CC4-5D6E-409C-BE32-E72D297353CC}">
              <c16:uniqueId val="{00000002-53C3-4B3E-82F4-0161FD76ED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C3-4B3E-82F4-0161FD76ED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C3-4B3E-82F4-0161FD76ED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178</c:v>
                </c:pt>
                <c:pt idx="3">
                  <c:v>178</c:v>
                </c:pt>
                <c:pt idx="6">
                  <c:v>179</c:v>
                </c:pt>
                <c:pt idx="9">
                  <c:v>180</c:v>
                </c:pt>
                <c:pt idx="12">
                  <c:v>132</c:v>
                </c:pt>
              </c:numCache>
            </c:numRef>
          </c:val>
          <c:extLst>
            <c:ext xmlns:c16="http://schemas.microsoft.com/office/drawing/2014/chart" uri="{C3380CC4-5D6E-409C-BE32-E72D297353CC}">
              <c16:uniqueId val="{00000005-53C3-4B3E-82F4-0161FD76ED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18256</c:v>
                </c:pt>
                <c:pt idx="3">
                  <c:v>18183</c:v>
                </c:pt>
                <c:pt idx="6">
                  <c:v>18061</c:v>
                </c:pt>
                <c:pt idx="9">
                  <c:v>18343</c:v>
                </c:pt>
                <c:pt idx="12">
                  <c:v>18432</c:v>
                </c:pt>
              </c:numCache>
            </c:numRef>
          </c:val>
          <c:extLst>
            <c:ext xmlns:c16="http://schemas.microsoft.com/office/drawing/2014/chart" uri="{C3380CC4-5D6E-409C-BE32-E72D297353CC}">
              <c16:uniqueId val="{00000006-53C3-4B3E-82F4-0161FD76ED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3C3-4B3E-82F4-0161FD76ED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32319</c:v>
                </c:pt>
                <c:pt idx="3">
                  <c:v>30605</c:v>
                </c:pt>
                <c:pt idx="6">
                  <c:v>27920</c:v>
                </c:pt>
                <c:pt idx="9">
                  <c:v>25866</c:v>
                </c:pt>
                <c:pt idx="12">
                  <c:v>23998</c:v>
                </c:pt>
              </c:numCache>
            </c:numRef>
          </c:val>
          <c:extLst>
            <c:ext xmlns:c16="http://schemas.microsoft.com/office/drawing/2014/chart" uri="{C3380CC4-5D6E-409C-BE32-E72D297353CC}">
              <c16:uniqueId val="{00000008-53C3-4B3E-82F4-0161FD76ED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260</c:v>
                </c:pt>
                <c:pt idx="3">
                  <c:v>260</c:v>
                </c:pt>
                <c:pt idx="6">
                  <c:v>260</c:v>
                </c:pt>
                <c:pt idx="9">
                  <c:v>260</c:v>
                </c:pt>
                <c:pt idx="12">
                  <c:v>261</c:v>
                </c:pt>
              </c:numCache>
            </c:numRef>
          </c:val>
          <c:extLst>
            <c:ext xmlns:c16="http://schemas.microsoft.com/office/drawing/2014/chart" uri="{C3380CC4-5D6E-409C-BE32-E72D297353CC}">
              <c16:uniqueId val="{00000009-53C3-4B3E-82F4-0161FD76ED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101726</c:v>
                </c:pt>
                <c:pt idx="3">
                  <c:v>103365</c:v>
                </c:pt>
                <c:pt idx="6">
                  <c:v>101687</c:v>
                </c:pt>
                <c:pt idx="9">
                  <c:v>99790</c:v>
                </c:pt>
                <c:pt idx="12">
                  <c:v>100212</c:v>
                </c:pt>
              </c:numCache>
            </c:numRef>
          </c:val>
          <c:extLst>
            <c:ext xmlns:c16="http://schemas.microsoft.com/office/drawing/2014/chart" uri="{C3380CC4-5D6E-409C-BE32-E72D297353CC}">
              <c16:uniqueId val="{0000000A-53C3-4B3E-82F4-0161FD76ED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31621</c:v>
                </c:pt>
                <c:pt idx="2">
                  <c:v>#N/A</c:v>
                </c:pt>
                <c:pt idx="3">
                  <c:v>#N/A</c:v>
                </c:pt>
                <c:pt idx="4">
                  <c:v>26973</c:v>
                </c:pt>
                <c:pt idx="5">
                  <c:v>#N/A</c:v>
                </c:pt>
                <c:pt idx="6">
                  <c:v>#N/A</c:v>
                </c:pt>
                <c:pt idx="7">
                  <c:v>19882</c:v>
                </c:pt>
                <c:pt idx="8">
                  <c:v>#N/A</c:v>
                </c:pt>
                <c:pt idx="9">
                  <c:v>#N/A</c:v>
                </c:pt>
                <c:pt idx="10">
                  <c:v>16625</c:v>
                </c:pt>
                <c:pt idx="11">
                  <c:v>#N/A</c:v>
                </c:pt>
                <c:pt idx="12">
                  <c:v>#N/A</c:v>
                </c:pt>
                <c:pt idx="13">
                  <c:v>17310</c:v>
                </c:pt>
                <c:pt idx="14">
                  <c:v>#N/A</c:v>
                </c:pt>
              </c:numCache>
            </c:numRef>
          </c:val>
          <c:smooth val="0"/>
          <c:extLst>
            <c:ext xmlns:c16="http://schemas.microsoft.com/office/drawing/2014/chart" uri="{C3380CC4-5D6E-409C-BE32-E72D297353CC}">
              <c16:uniqueId val="{0000000B-53C3-4B3E-82F4-0161FD76ED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7115</c:v>
                </c:pt>
                <c:pt idx="1">
                  <c:v>8632</c:v>
                </c:pt>
                <c:pt idx="2">
                  <c:v>9542</c:v>
                </c:pt>
              </c:numCache>
            </c:numRef>
          </c:val>
          <c:extLst>
            <c:ext xmlns:c16="http://schemas.microsoft.com/office/drawing/2014/chart" uri="{C3380CC4-5D6E-409C-BE32-E72D297353CC}">
              <c16:uniqueId val="{00000000-B190-4DEB-B1C1-12392F506B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915</c:v>
                </c:pt>
                <c:pt idx="1">
                  <c:v>1216</c:v>
                </c:pt>
                <c:pt idx="2">
                  <c:v>1467</c:v>
                </c:pt>
              </c:numCache>
            </c:numRef>
          </c:val>
          <c:extLst>
            <c:ext xmlns:c16="http://schemas.microsoft.com/office/drawing/2014/chart" uri="{C3380CC4-5D6E-409C-BE32-E72D297353CC}">
              <c16:uniqueId val="{00000001-B190-4DEB-B1C1-12392F506B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3197</c:v>
                </c:pt>
                <c:pt idx="1">
                  <c:v>2911</c:v>
                </c:pt>
                <c:pt idx="2">
                  <c:v>2177</c:v>
                </c:pt>
              </c:numCache>
            </c:numRef>
          </c:val>
          <c:extLst>
            <c:ext xmlns:c16="http://schemas.microsoft.com/office/drawing/2014/chart" uri="{C3380CC4-5D6E-409C-BE32-E72D297353CC}">
              <c16:uniqueId val="{00000002-B190-4DEB-B1C1-12392F506B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実質公債費比率の分子の大部分を占める元利償還金等（Ａ）、算入公債費等（Ｂ）ともに、平成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年度から比較すると減少傾向にある。引き続き地方債の発行にあたっては、適正な発行に努めていく。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一般会計等に係る地方債の現在高や退職手当負担見込額の増加等により、将来負担比率は令和５年度に比べて増加している。（対前年度比</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ポイント増加）</a:t>
          </a:r>
        </a:p>
        <a:p>
          <a:r>
            <a:rPr kumimoji="1" lang="ja-JP" altLang="en-US" sz="1400">
              <a:latin typeface="ＭＳ ゴシック" pitchFamily="49" charset="-128"/>
              <a:ea typeface="ＭＳ ゴシック" pitchFamily="49" charset="-128"/>
            </a:rPr>
            <a:t>今後はより一層、現在の負担と将来の負担を念頭に置いた中・長期的な観点から、健全な財政運営に努めていきたい。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徳島県徳島市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において、地方交付税や市税の増により決算剰余金９億円を財政調整基金に、また、令和６年度３月補正で減債基金に４億円を積み立て、その他特定目的基金において各事業へ充当するために基金を取り崩した結果、基金全体としては約４億３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市税などの自主財源の確保や交付金などの特定財源の積極的な活用等により、財政調整基金及び減債基金取り崩しの抑制に努める。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が魅せるまち・とくしま事業推進基金：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を活用したまちづくりに関する事業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・市民福祉基金：市民の福祉の向上及び増進を図る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・子ども未来基金：一人一人の子どもの健やかな育ちが等しく保障され，安心して子どもを産み育てる環境づくりを図るための少子化対策，母子保健及び子育て支援に関する事業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・ﾃﾞｼﾞﾀﾙ・ﾄﾗﾝｽﾌｫｰﾒｰｼｮﾝ推進基金：デジタル技術の活用により、市民の利便性の向上、行政運営の効率化等を図る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・水と緑の基金：本市の河川環境の向上及び都市緑化を総合的に推進する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が魅せるまち・とくしま事業推進基金：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を活用したまちづくりに関する事業への充当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・市民福祉基金：市民の福祉の向上及び増進を図る事業への充当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・子ども未来基金：少子化対策、母子保健及び子育て支援に関する事業への充当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・ﾃﾞｼﾞﾀﾙ・ﾄﾗﾝｽﾌｫｰﾒｰｼｮﾝ推進基金：デジタル技術の活用により，市民の利便性の向上、行政運営の効率化等を図る事業への充当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・水と緑の基金：本市の河川環境の向上及び都市緑化を総合的に推進する事業への充当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基金の設置目的に従い、引き続き適正な運用に努める。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令和５年度決算の剰余金を９億円積立てたこと及び利子の積立による増加。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市税などの自主財源の確保や交付金などの特定財源の積極的な活用等により、財政調整基金の取り崩しの抑制に努める。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令和６年度３月補正及び利子の積立による増加。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市税などの自主財源の確保や交付金などの特定財源の積極的な活用等により、減債基金の取り崩しの抑制に努める。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244,830
241,798
191.52
119,634,742
117,691,905
1,140,392
58,811,802
100,211,701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本市の財政力指数は</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近年ほぼ横ばいであるが、類似団体平均値より低く、財源に余裕がない状況である。これまで以上に歳入の確保が重要であるため、行財政力の強化に向けた取り組みを中心に財政基盤の一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129822</xdr:rowOff>
    </xdr:to>
    <xdr:cxnSp macro="">
      <xdr:nvCxnSpPr>
        <xdr:cNvPr id="69" name="直線コネクタ 68"/>
        <xdr:cNvCxnSpPr/>
      </xdr:nvCxnSpPr>
      <xdr:spPr>
        <a:xfrm>
          <a:off x="4114800" y="715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129822</xdr:rowOff>
    </xdr:to>
    <xdr:cxnSp macro="">
      <xdr:nvCxnSpPr>
        <xdr:cNvPr id="72" name="直線コネクタ 71"/>
        <xdr:cNvCxnSpPr/>
      </xdr:nvCxnSpPr>
      <xdr:spPr>
        <a:xfrm>
          <a:off x="3225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103011</xdr:rowOff>
    </xdr:to>
    <xdr:cxnSp macro="">
      <xdr:nvCxnSpPr>
        <xdr:cNvPr id="75" name="直線コネクタ 74"/>
        <xdr:cNvCxnSpPr/>
      </xdr:nvCxnSpPr>
      <xdr:spPr>
        <a:xfrm>
          <a:off x="2336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89605</xdr:rowOff>
    </xdr:to>
    <xdr:cxnSp macro="">
      <xdr:nvCxnSpPr>
        <xdr:cNvPr id="78" name="直線コネクタ 77"/>
        <xdr:cNvCxnSpPr/>
      </xdr:nvCxnSpPr>
      <xdr:spPr>
        <a:xfrm>
          <a:off x="1447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165399</xdr:rowOff>
    </xdr:from>
    <xdr:ext cx="736600" cy="259045"/>
    <xdr:sp macro="" textlink="">
      <xdr:nvSpPr>
        <xdr:cNvPr id="91" name="テキスト ボックス 90"/>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93" name="テキスト ボックス 92"/>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95" name="テキスト ボックス 94"/>
        <xdr:cNvSpPr txBox="1"/>
      </xdr:nvSpPr>
      <xdr:spPr>
        <a:xfrm>
          <a:off x="1955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97" name="テキスト ボックス 96"/>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歳入では、地方税や地方交付税が増加したものの、歳出では、定年による退職手当が増加したことなどにより、経常収支比率は前年度より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ポイント悪化している。今後は引き続き、扶助費の適正な認定給付を行い歳出を抑制するとともに、収入の確保・拡大につながる事業に取り組むなど、財政基盤の強化に努める。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66</xdr:row>
      <xdr:rowOff>43942</xdr:rowOff>
    </xdr:to>
    <xdr:cxnSp macro="">
      <xdr:nvCxnSpPr>
        <xdr:cNvPr id="130" name="直線コネクタ 129"/>
        <xdr:cNvCxnSpPr/>
      </xdr:nvCxnSpPr>
      <xdr:spPr>
        <a:xfrm>
          <a:off x="4114800" y="1135481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66</xdr:row>
      <xdr:rowOff>63246</xdr:rowOff>
    </xdr:to>
    <xdr:cxnSp macro="">
      <xdr:nvCxnSpPr>
        <xdr:cNvPr id="133" name="直線コネクタ 132"/>
        <xdr:cNvCxnSpPr/>
      </xdr:nvCxnSpPr>
      <xdr:spPr>
        <a:xfrm flipV="1">
          <a:off x="3225800" y="113548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66</xdr:row>
      <xdr:rowOff>63246</xdr:rowOff>
    </xdr:to>
    <xdr:cxnSp macro="">
      <xdr:nvCxnSpPr>
        <xdr:cNvPr id="136" name="直線コネクタ 135"/>
        <xdr:cNvCxnSpPr/>
      </xdr:nvCxnSpPr>
      <xdr:spPr>
        <a:xfrm>
          <a:off x="2336800" y="11132820"/>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143002</xdr:rowOff>
    </xdr:to>
    <xdr:cxnSp macro="">
      <xdr:nvCxnSpPr>
        <xdr:cNvPr id="139" name="直線コネクタ 138"/>
        <xdr:cNvCxnSpPr/>
      </xdr:nvCxnSpPr>
      <xdr:spPr>
        <a:xfrm flipV="1">
          <a:off x="1447800" y="1113282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164592</xdr:rowOff>
    </xdr:from>
    <xdr:to>
      <xdr:col>23</xdr:col>
      <xdr:colOff>184150</xdr:colOff>
      <xdr:row>66</xdr:row>
      <xdr:rowOff>94742</xdr:rowOff>
    </xdr:to>
    <xdr:sp macro="" textlink="">
      <xdr:nvSpPr>
        <xdr:cNvPr id="149" name="楕円 148"/>
        <xdr:cNvSpPr/>
      </xdr:nvSpPr>
      <xdr:spPr>
        <a:xfrm>
          <a:off x="49022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60469</xdr:rowOff>
    </xdr:from>
    <xdr:ext cx="762000" cy="259045"/>
    <xdr:sp macro="" textlink="">
      <xdr:nvSpPr>
        <xdr:cNvPr id="150" name="財政構造の弾力性該当値テキスト"/>
        <xdr:cNvSpPr txBox="1"/>
      </xdr:nvSpPr>
      <xdr:spPr>
        <a:xfrm>
          <a:off x="5041900" y="1120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1" name="楕円 150"/>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2" name="テキスト ボックス 151"/>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12446</xdr:rowOff>
    </xdr:from>
    <xdr:to>
      <xdr:col>15</xdr:col>
      <xdr:colOff>133350</xdr:colOff>
      <xdr:row>66</xdr:row>
      <xdr:rowOff>114046</xdr:rowOff>
    </xdr:to>
    <xdr:sp macro="" textlink="">
      <xdr:nvSpPr>
        <xdr:cNvPr id="153" name="楕円 152"/>
        <xdr:cNvSpPr/>
      </xdr:nvSpPr>
      <xdr:spPr>
        <a:xfrm>
          <a:off x="3175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98823</xdr:rowOff>
    </xdr:from>
    <xdr:ext cx="762000" cy="259045"/>
    <xdr:sp macro="" textlink="">
      <xdr:nvSpPr>
        <xdr:cNvPr id="154" name="テキスト ボックス 153"/>
        <xdr:cNvSpPr txBox="1"/>
      </xdr:nvSpPr>
      <xdr:spPr>
        <a:xfrm>
          <a:off x="2844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5" name="楕円 154"/>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6" name="テキスト ボックス 155"/>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7" name="楕円 156"/>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8" name="テキスト ボックス 157"/>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引き続き、内部管理経費の抑制をはじめ、より一層適正かつ効率的な経費執行に努める。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107638</xdr:rowOff>
    </xdr:from>
    <xdr:to>
      <xdr:col>23</xdr:col>
      <xdr:colOff>133350</xdr:colOff>
      <xdr:row>84</xdr:row>
      <xdr:rowOff>62201</xdr:rowOff>
    </xdr:to>
    <xdr:cxnSp macro="">
      <xdr:nvCxnSpPr>
        <xdr:cNvPr id="193" name="直線コネクタ 192"/>
        <xdr:cNvCxnSpPr/>
      </xdr:nvCxnSpPr>
      <xdr:spPr>
        <a:xfrm>
          <a:off x="4114800" y="14337988"/>
          <a:ext cx="8382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107638</xdr:rowOff>
    </xdr:from>
    <xdr:to>
      <xdr:col>19</xdr:col>
      <xdr:colOff>133350</xdr:colOff>
      <xdr:row>83</xdr:row>
      <xdr:rowOff>120776</xdr:rowOff>
    </xdr:to>
    <xdr:cxnSp macro="">
      <xdr:nvCxnSpPr>
        <xdr:cNvPr id="196" name="直線コネクタ 195"/>
        <xdr:cNvCxnSpPr/>
      </xdr:nvCxnSpPr>
      <xdr:spPr>
        <a:xfrm flipV="1">
          <a:off x="3225800" y="14337988"/>
          <a:ext cx="8890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99527</xdr:rowOff>
    </xdr:from>
    <xdr:to>
      <xdr:col>15</xdr:col>
      <xdr:colOff>82550</xdr:colOff>
      <xdr:row>83</xdr:row>
      <xdr:rowOff>120776</xdr:rowOff>
    </xdr:to>
    <xdr:cxnSp macro="">
      <xdr:nvCxnSpPr>
        <xdr:cNvPr id="199" name="直線コネクタ 198"/>
        <xdr:cNvCxnSpPr/>
      </xdr:nvCxnSpPr>
      <xdr:spPr>
        <a:xfrm>
          <a:off x="2336800" y="14329877"/>
          <a:ext cx="8890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68776</xdr:rowOff>
    </xdr:from>
    <xdr:to>
      <xdr:col>11</xdr:col>
      <xdr:colOff>31750</xdr:colOff>
      <xdr:row>83</xdr:row>
      <xdr:rowOff>99527</xdr:rowOff>
    </xdr:to>
    <xdr:cxnSp macro="">
      <xdr:nvCxnSpPr>
        <xdr:cNvPr id="202" name="直線コネクタ 201"/>
        <xdr:cNvCxnSpPr/>
      </xdr:nvCxnSpPr>
      <xdr:spPr>
        <a:xfrm>
          <a:off x="1447800" y="14299126"/>
          <a:ext cx="889000" cy="3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11401</xdr:rowOff>
    </xdr:from>
    <xdr:to>
      <xdr:col>23</xdr:col>
      <xdr:colOff>184150</xdr:colOff>
      <xdr:row>84</xdr:row>
      <xdr:rowOff>113001</xdr:rowOff>
    </xdr:to>
    <xdr:sp macro="" textlink="">
      <xdr:nvSpPr>
        <xdr:cNvPr id="212" name="楕円 211"/>
        <xdr:cNvSpPr/>
      </xdr:nvSpPr>
      <xdr:spPr>
        <a:xfrm>
          <a:off x="4902200" y="144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154928</xdr:rowOff>
    </xdr:from>
    <xdr:ext cx="762000" cy="259045"/>
    <xdr:sp macro="" textlink="">
      <xdr:nvSpPr>
        <xdr:cNvPr id="213" name="人件費・物件費等の状況該当値テキスト"/>
        <xdr:cNvSpPr txBox="1"/>
      </xdr:nvSpPr>
      <xdr:spPr>
        <a:xfrm>
          <a:off x="5041900" y="1438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56838</xdr:rowOff>
    </xdr:from>
    <xdr:to>
      <xdr:col>19</xdr:col>
      <xdr:colOff>184150</xdr:colOff>
      <xdr:row>83</xdr:row>
      <xdr:rowOff>158438</xdr:rowOff>
    </xdr:to>
    <xdr:sp macro="" textlink="">
      <xdr:nvSpPr>
        <xdr:cNvPr id="214" name="楕円 213"/>
        <xdr:cNvSpPr/>
      </xdr:nvSpPr>
      <xdr:spPr>
        <a:xfrm>
          <a:off x="4064000" y="1428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168615</xdr:rowOff>
    </xdr:from>
    <xdr:ext cx="736600" cy="259045"/>
    <xdr:sp macro="" textlink="">
      <xdr:nvSpPr>
        <xdr:cNvPr id="215" name="テキスト ボックス 214"/>
        <xdr:cNvSpPr txBox="1"/>
      </xdr:nvSpPr>
      <xdr:spPr>
        <a:xfrm>
          <a:off x="3733800" y="1405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69976</xdr:rowOff>
    </xdr:from>
    <xdr:to>
      <xdr:col>15</xdr:col>
      <xdr:colOff>133350</xdr:colOff>
      <xdr:row>84</xdr:row>
      <xdr:rowOff>126</xdr:rowOff>
    </xdr:to>
    <xdr:sp macro="" textlink="">
      <xdr:nvSpPr>
        <xdr:cNvPr id="216" name="楕円 215"/>
        <xdr:cNvSpPr/>
      </xdr:nvSpPr>
      <xdr:spPr>
        <a:xfrm>
          <a:off x="3175000" y="143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10303</xdr:rowOff>
    </xdr:from>
    <xdr:ext cx="762000" cy="259045"/>
    <xdr:sp macro="" textlink="">
      <xdr:nvSpPr>
        <xdr:cNvPr id="217" name="テキスト ボックス 216"/>
        <xdr:cNvSpPr txBox="1"/>
      </xdr:nvSpPr>
      <xdr:spPr>
        <a:xfrm>
          <a:off x="2844800" y="1406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48727</xdr:rowOff>
    </xdr:from>
    <xdr:to>
      <xdr:col>11</xdr:col>
      <xdr:colOff>82550</xdr:colOff>
      <xdr:row>83</xdr:row>
      <xdr:rowOff>150327</xdr:rowOff>
    </xdr:to>
    <xdr:sp macro="" textlink="">
      <xdr:nvSpPr>
        <xdr:cNvPr id="218" name="楕円 217"/>
        <xdr:cNvSpPr/>
      </xdr:nvSpPr>
      <xdr:spPr>
        <a:xfrm>
          <a:off x="2286000" y="14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135104</xdr:rowOff>
    </xdr:from>
    <xdr:ext cx="762000" cy="259045"/>
    <xdr:sp macro="" textlink="">
      <xdr:nvSpPr>
        <xdr:cNvPr id="219" name="テキスト ボックス 218"/>
        <xdr:cNvSpPr txBox="1"/>
      </xdr:nvSpPr>
      <xdr:spPr>
        <a:xfrm>
          <a:off x="1955800" y="1436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17976</xdr:rowOff>
    </xdr:from>
    <xdr:to>
      <xdr:col>7</xdr:col>
      <xdr:colOff>31750</xdr:colOff>
      <xdr:row>83</xdr:row>
      <xdr:rowOff>119576</xdr:rowOff>
    </xdr:to>
    <xdr:sp macro="" textlink="">
      <xdr:nvSpPr>
        <xdr:cNvPr id="220" name="楕円 219"/>
        <xdr:cNvSpPr/>
      </xdr:nvSpPr>
      <xdr:spPr>
        <a:xfrm>
          <a:off x="1397000" y="142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104353</xdr:rowOff>
    </xdr:from>
    <xdr:ext cx="762000" cy="259045"/>
    <xdr:sp macro="" textlink="">
      <xdr:nvSpPr>
        <xdr:cNvPr id="221" name="テキスト ボックス 220"/>
        <xdr:cNvSpPr txBox="1"/>
      </xdr:nvSpPr>
      <xdr:spPr>
        <a:xfrm>
          <a:off x="1066800" y="1433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引き続き、地域の民間給与水準や徳島県等他の地方公共団体の動向を注視し、給与水準の適正化に努める。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22225</xdr:rowOff>
    </xdr:to>
    <xdr:cxnSp macro="">
      <xdr:nvCxnSpPr>
        <xdr:cNvPr id="255" name="直線コネクタ 254"/>
        <xdr:cNvCxnSpPr/>
      </xdr:nvCxnSpPr>
      <xdr:spPr>
        <a:xfrm flipV="1">
          <a:off x="16179800" y="1440391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62441</xdr:rowOff>
    </xdr:to>
    <xdr:cxnSp macro="">
      <xdr:nvCxnSpPr>
        <xdr:cNvPr id="258" name="直線コネクタ 257"/>
        <xdr:cNvCxnSpPr/>
      </xdr:nvCxnSpPr>
      <xdr:spPr>
        <a:xfrm flipV="1">
          <a:off x="15290800" y="144240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62441</xdr:rowOff>
    </xdr:to>
    <xdr:cxnSp macro="">
      <xdr:nvCxnSpPr>
        <xdr:cNvPr id="261" name="直線コネクタ 260"/>
        <xdr:cNvCxnSpPr/>
      </xdr:nvCxnSpPr>
      <xdr:spPr>
        <a:xfrm>
          <a:off x="14401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42334</xdr:rowOff>
    </xdr:to>
    <xdr:cxnSp macro="">
      <xdr:nvCxnSpPr>
        <xdr:cNvPr id="264" name="直線コネクタ 263"/>
        <xdr:cNvCxnSpPr/>
      </xdr:nvCxnSpPr>
      <xdr:spPr>
        <a:xfrm>
          <a:off x="13512800" y="143838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4" name="楕円 273"/>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5"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0" name="楕円 279"/>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1" name="テキスト ボックス 280"/>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82" name="楕円 281"/>
        <xdr:cNvSpPr/>
      </xdr:nvSpPr>
      <xdr:spPr>
        <a:xfrm>
          <a:off x="13462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83" name="テキスト ボックス 282"/>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幼稚園など多数の子育て関係施設や、支所を多く保有するとともに、学校給食調理業務や家庭ごみ収集業務など直営による住民サービスが充実しているため、民生・衛生部門や教育部門の職員数が類似団体平均値より多くなっている。このことから、市民サービス水準の維持及び向上に配慮しながら受益者負担の適正化や内部事務のＤＸ化を推進するとともに、計画的な定員管理を行う必要があるとして行財政改革に取り組んでいる。（行財政改革推進プラン２０２５では、令和７年度～令和１０年度の４年間で技能職員を中心に３５人削減する計画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126841</xdr:rowOff>
    </xdr:from>
    <xdr:to>
      <xdr:col>81</xdr:col>
      <xdr:colOff>44450</xdr:colOff>
      <xdr:row>64</xdr:row>
      <xdr:rowOff>147955</xdr:rowOff>
    </xdr:to>
    <xdr:cxnSp macro="">
      <xdr:nvCxnSpPr>
        <xdr:cNvPr id="322" name="直線コネクタ 321"/>
        <xdr:cNvCxnSpPr/>
      </xdr:nvCxnSpPr>
      <xdr:spPr>
        <a:xfrm>
          <a:off x="16179800" y="11099641"/>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75565</xdr:rowOff>
    </xdr:from>
    <xdr:to>
      <xdr:col>77</xdr:col>
      <xdr:colOff>44450</xdr:colOff>
      <xdr:row>64</xdr:row>
      <xdr:rowOff>126841</xdr:rowOff>
    </xdr:to>
    <xdr:cxnSp macro="">
      <xdr:nvCxnSpPr>
        <xdr:cNvPr id="325" name="直線コネクタ 324"/>
        <xdr:cNvCxnSpPr/>
      </xdr:nvCxnSpPr>
      <xdr:spPr>
        <a:xfrm>
          <a:off x="15290800" y="11048365"/>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75565</xdr:rowOff>
    </xdr:from>
    <xdr:to>
      <xdr:col>72</xdr:col>
      <xdr:colOff>203200</xdr:colOff>
      <xdr:row>64</xdr:row>
      <xdr:rowOff>75565</xdr:rowOff>
    </xdr:to>
    <xdr:cxnSp macro="">
      <xdr:nvCxnSpPr>
        <xdr:cNvPr id="328" name="直線コネクタ 327"/>
        <xdr:cNvCxnSpPr/>
      </xdr:nvCxnSpPr>
      <xdr:spPr>
        <a:xfrm>
          <a:off x="14401800" y="11048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60484</xdr:rowOff>
    </xdr:from>
    <xdr:to>
      <xdr:col>68</xdr:col>
      <xdr:colOff>152400</xdr:colOff>
      <xdr:row>64</xdr:row>
      <xdr:rowOff>75565</xdr:rowOff>
    </xdr:to>
    <xdr:cxnSp macro="">
      <xdr:nvCxnSpPr>
        <xdr:cNvPr id="331" name="直線コネクタ 330"/>
        <xdr:cNvCxnSpPr/>
      </xdr:nvCxnSpPr>
      <xdr:spPr>
        <a:xfrm>
          <a:off x="13512800" y="1103328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97155</xdr:rowOff>
    </xdr:from>
    <xdr:to>
      <xdr:col>81</xdr:col>
      <xdr:colOff>95250</xdr:colOff>
      <xdr:row>65</xdr:row>
      <xdr:rowOff>27305</xdr:rowOff>
    </xdr:to>
    <xdr:sp macro="" textlink="">
      <xdr:nvSpPr>
        <xdr:cNvPr id="341" name="楕円 340"/>
        <xdr:cNvSpPr/>
      </xdr:nvSpPr>
      <xdr:spPr>
        <a:xfrm>
          <a:off x="16967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69232</xdr:rowOff>
    </xdr:from>
    <xdr:ext cx="762000" cy="259045"/>
    <xdr:sp macro="" textlink="">
      <xdr:nvSpPr>
        <xdr:cNvPr id="342" name="定員管理の状況該当値テキスト"/>
        <xdr:cNvSpPr txBox="1"/>
      </xdr:nvSpPr>
      <xdr:spPr>
        <a:xfrm>
          <a:off x="17106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76041</xdr:rowOff>
    </xdr:from>
    <xdr:to>
      <xdr:col>77</xdr:col>
      <xdr:colOff>95250</xdr:colOff>
      <xdr:row>65</xdr:row>
      <xdr:rowOff>6191</xdr:rowOff>
    </xdr:to>
    <xdr:sp macro="" textlink="">
      <xdr:nvSpPr>
        <xdr:cNvPr id="343" name="楕円 342"/>
        <xdr:cNvSpPr/>
      </xdr:nvSpPr>
      <xdr:spPr>
        <a:xfrm>
          <a:off x="16129000" y="1104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162418</xdr:rowOff>
    </xdr:from>
    <xdr:ext cx="736600" cy="259045"/>
    <xdr:sp macro="" textlink="">
      <xdr:nvSpPr>
        <xdr:cNvPr id="344" name="テキスト ボックス 343"/>
        <xdr:cNvSpPr txBox="1"/>
      </xdr:nvSpPr>
      <xdr:spPr>
        <a:xfrm>
          <a:off x="15798800" y="11135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24765</xdr:rowOff>
    </xdr:from>
    <xdr:to>
      <xdr:col>73</xdr:col>
      <xdr:colOff>44450</xdr:colOff>
      <xdr:row>64</xdr:row>
      <xdr:rowOff>126365</xdr:rowOff>
    </xdr:to>
    <xdr:sp macro="" textlink="">
      <xdr:nvSpPr>
        <xdr:cNvPr id="345" name="楕円 344"/>
        <xdr:cNvSpPr/>
      </xdr:nvSpPr>
      <xdr:spPr>
        <a:xfrm>
          <a:off x="15240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111142</xdr:rowOff>
    </xdr:from>
    <xdr:ext cx="762000" cy="259045"/>
    <xdr:sp macro="" textlink="">
      <xdr:nvSpPr>
        <xdr:cNvPr id="346" name="テキスト ボックス 345"/>
        <xdr:cNvSpPr txBox="1"/>
      </xdr:nvSpPr>
      <xdr:spPr>
        <a:xfrm>
          <a:off x="14909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24765</xdr:rowOff>
    </xdr:from>
    <xdr:to>
      <xdr:col>68</xdr:col>
      <xdr:colOff>203200</xdr:colOff>
      <xdr:row>64</xdr:row>
      <xdr:rowOff>126365</xdr:rowOff>
    </xdr:to>
    <xdr:sp macro="" textlink="">
      <xdr:nvSpPr>
        <xdr:cNvPr id="347" name="楕円 346"/>
        <xdr:cNvSpPr/>
      </xdr:nvSpPr>
      <xdr:spPr>
        <a:xfrm>
          <a:off x="14351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111142</xdr:rowOff>
    </xdr:from>
    <xdr:ext cx="762000" cy="259045"/>
    <xdr:sp macro="" textlink="">
      <xdr:nvSpPr>
        <xdr:cNvPr id="348" name="テキスト ボックス 347"/>
        <xdr:cNvSpPr txBox="1"/>
      </xdr:nvSpPr>
      <xdr:spPr>
        <a:xfrm>
          <a:off x="14020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9684</xdr:rowOff>
    </xdr:from>
    <xdr:to>
      <xdr:col>64</xdr:col>
      <xdr:colOff>152400</xdr:colOff>
      <xdr:row>64</xdr:row>
      <xdr:rowOff>111284</xdr:rowOff>
    </xdr:to>
    <xdr:sp macro="" textlink="">
      <xdr:nvSpPr>
        <xdr:cNvPr id="349" name="楕円 348"/>
        <xdr:cNvSpPr/>
      </xdr:nvSpPr>
      <xdr:spPr>
        <a:xfrm>
          <a:off x="13462000" y="109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96061</xdr:rowOff>
    </xdr:from>
    <xdr:ext cx="762000" cy="259045"/>
    <xdr:sp macro="" textlink="">
      <xdr:nvSpPr>
        <xdr:cNvPr id="350" name="テキスト ボックス 349"/>
        <xdr:cNvSpPr txBox="1"/>
      </xdr:nvSpPr>
      <xdr:spPr>
        <a:xfrm>
          <a:off x="13131800" y="1106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標準税収入額等の増加や投資事業の抑制等に伴い、実質公債費比率は減少傾向である。今後も地方債については適正な発行に努めるとともに、比率の算定に影響する他会計への繰出しの抑制に努める。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93435</xdr:rowOff>
    </xdr:to>
    <xdr:cxnSp macro="">
      <xdr:nvCxnSpPr>
        <xdr:cNvPr id="385" name="直線コネクタ 384"/>
        <xdr:cNvCxnSpPr/>
      </xdr:nvCxnSpPr>
      <xdr:spPr>
        <a:xfrm flipV="1">
          <a:off x="16179800" y="70999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104926</xdr:rowOff>
    </xdr:to>
    <xdr:cxnSp macro="">
      <xdr:nvCxnSpPr>
        <xdr:cNvPr id="388" name="直線コネクタ 387"/>
        <xdr:cNvCxnSpPr/>
      </xdr:nvCxnSpPr>
      <xdr:spPr>
        <a:xfrm flipV="1">
          <a:off x="15290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41</xdr:row>
      <xdr:rowOff>116417</xdr:rowOff>
    </xdr:to>
    <xdr:cxnSp macro="">
      <xdr:nvCxnSpPr>
        <xdr:cNvPr id="391" name="直線コネクタ 390"/>
        <xdr:cNvCxnSpPr/>
      </xdr:nvCxnSpPr>
      <xdr:spPr>
        <a:xfrm flipV="1">
          <a:off x="14401800" y="71343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127907</xdr:rowOff>
    </xdr:to>
    <xdr:cxnSp macro="">
      <xdr:nvCxnSpPr>
        <xdr:cNvPr id="394" name="直線コネクタ 393"/>
        <xdr:cNvCxnSpPr/>
      </xdr:nvCxnSpPr>
      <xdr:spPr>
        <a:xfrm flipV="1">
          <a:off x="13512800" y="71458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4" name="楕円 403"/>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5" name="公債費負担の状況該当値テキスト"/>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6" name="楕円 405"/>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7" name="テキスト ボックス 406"/>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8" name="楕円 407"/>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09" name="テキスト ボックス 408"/>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0" name="楕円 409"/>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1" name="テキスト ボックス 410"/>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2" name="楕円 411"/>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3" name="テキスト ボックス 412"/>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公債費（臨時財政対策債償還費）の算入見込額の減小等による基準財政需要額算入見込額の減などに伴い、将来負担に充当可能な財源等が減少したことなどにより、前年度から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た。また本市は、類似団体平均値及び全国市町村平均値より高く、将来財政を圧迫する度合いが高い状況であるため、より一層、歳入の確保や現在の負担と将来の負担のバランスを念頭においた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119834</xdr:rowOff>
    </xdr:from>
    <xdr:to>
      <xdr:col>81</xdr:col>
      <xdr:colOff>44450</xdr:colOff>
      <xdr:row>16</xdr:row>
      <xdr:rowOff>130175</xdr:rowOff>
    </xdr:to>
    <xdr:cxnSp macro="">
      <xdr:nvCxnSpPr>
        <xdr:cNvPr id="449" name="直線コネクタ 448"/>
        <xdr:cNvCxnSpPr/>
      </xdr:nvCxnSpPr>
      <xdr:spPr>
        <a:xfrm>
          <a:off x="16179800" y="286303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119834</xdr:rowOff>
    </xdr:from>
    <xdr:to>
      <xdr:col>77</xdr:col>
      <xdr:colOff>44450</xdr:colOff>
      <xdr:row>17</xdr:row>
      <xdr:rowOff>67310</xdr:rowOff>
    </xdr:to>
    <xdr:cxnSp macro="">
      <xdr:nvCxnSpPr>
        <xdr:cNvPr id="452" name="直線コネクタ 451"/>
        <xdr:cNvCxnSpPr/>
      </xdr:nvCxnSpPr>
      <xdr:spPr>
        <a:xfrm flipV="1">
          <a:off x="15290800" y="2863034"/>
          <a:ext cx="889000" cy="11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67310</xdr:rowOff>
    </xdr:from>
    <xdr:to>
      <xdr:col>72</xdr:col>
      <xdr:colOff>203200</xdr:colOff>
      <xdr:row>18</xdr:row>
      <xdr:rowOff>113030</xdr:rowOff>
    </xdr:to>
    <xdr:cxnSp macro="">
      <xdr:nvCxnSpPr>
        <xdr:cNvPr id="455" name="直線コネクタ 454"/>
        <xdr:cNvCxnSpPr/>
      </xdr:nvCxnSpPr>
      <xdr:spPr>
        <a:xfrm flipV="1">
          <a:off x="14401800" y="29819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113030</xdr:rowOff>
    </xdr:from>
    <xdr:to>
      <xdr:col>68</xdr:col>
      <xdr:colOff>152400</xdr:colOff>
      <xdr:row>19</xdr:row>
      <xdr:rowOff>148408</xdr:rowOff>
    </xdr:to>
    <xdr:cxnSp macro="">
      <xdr:nvCxnSpPr>
        <xdr:cNvPr id="458" name="直線コネクタ 457"/>
        <xdr:cNvCxnSpPr/>
      </xdr:nvCxnSpPr>
      <xdr:spPr>
        <a:xfrm flipV="1">
          <a:off x="13512800" y="319913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79375</xdr:rowOff>
    </xdr:from>
    <xdr:to>
      <xdr:col>81</xdr:col>
      <xdr:colOff>95250</xdr:colOff>
      <xdr:row>17</xdr:row>
      <xdr:rowOff>9525</xdr:rowOff>
    </xdr:to>
    <xdr:sp macro="" textlink="">
      <xdr:nvSpPr>
        <xdr:cNvPr id="468" name="楕円 467"/>
        <xdr:cNvSpPr/>
      </xdr:nvSpPr>
      <xdr:spPr>
        <a:xfrm>
          <a:off x="169672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51452</xdr:rowOff>
    </xdr:from>
    <xdr:ext cx="762000" cy="259045"/>
    <xdr:sp macro="" textlink="">
      <xdr:nvSpPr>
        <xdr:cNvPr id="469" name="将来負担の状況該当値テキスト"/>
        <xdr:cNvSpPr txBox="1"/>
      </xdr:nvSpPr>
      <xdr:spPr>
        <a:xfrm>
          <a:off x="17106900" y="279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69034</xdr:rowOff>
    </xdr:from>
    <xdr:to>
      <xdr:col>77</xdr:col>
      <xdr:colOff>95250</xdr:colOff>
      <xdr:row>16</xdr:row>
      <xdr:rowOff>170634</xdr:rowOff>
    </xdr:to>
    <xdr:sp macro="" textlink="">
      <xdr:nvSpPr>
        <xdr:cNvPr id="470" name="楕円 469"/>
        <xdr:cNvSpPr/>
      </xdr:nvSpPr>
      <xdr:spPr>
        <a:xfrm>
          <a:off x="16129000" y="28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155411</xdr:rowOff>
    </xdr:from>
    <xdr:ext cx="736600" cy="259045"/>
    <xdr:sp macro="" textlink="">
      <xdr:nvSpPr>
        <xdr:cNvPr id="471" name="テキスト ボックス 470"/>
        <xdr:cNvSpPr txBox="1"/>
      </xdr:nvSpPr>
      <xdr:spPr>
        <a:xfrm>
          <a:off x="15798800" y="2898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16510</xdr:rowOff>
    </xdr:from>
    <xdr:to>
      <xdr:col>73</xdr:col>
      <xdr:colOff>44450</xdr:colOff>
      <xdr:row>17</xdr:row>
      <xdr:rowOff>118110</xdr:rowOff>
    </xdr:to>
    <xdr:sp macro="" textlink="">
      <xdr:nvSpPr>
        <xdr:cNvPr id="472" name="楕円 471"/>
        <xdr:cNvSpPr/>
      </xdr:nvSpPr>
      <xdr:spPr>
        <a:xfrm>
          <a:off x="15240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102887</xdr:rowOff>
    </xdr:from>
    <xdr:ext cx="762000" cy="259045"/>
    <xdr:sp macro="" textlink="">
      <xdr:nvSpPr>
        <xdr:cNvPr id="473" name="テキスト ボックス 472"/>
        <xdr:cNvSpPr txBox="1"/>
      </xdr:nvSpPr>
      <xdr:spPr>
        <a:xfrm>
          <a:off x="14909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62230</xdr:rowOff>
    </xdr:from>
    <xdr:to>
      <xdr:col>68</xdr:col>
      <xdr:colOff>203200</xdr:colOff>
      <xdr:row>18</xdr:row>
      <xdr:rowOff>163830</xdr:rowOff>
    </xdr:to>
    <xdr:sp macro="" textlink="">
      <xdr:nvSpPr>
        <xdr:cNvPr id="474" name="楕円 473"/>
        <xdr:cNvSpPr/>
      </xdr:nvSpPr>
      <xdr:spPr>
        <a:xfrm>
          <a:off x="14351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148607</xdr:rowOff>
    </xdr:from>
    <xdr:ext cx="762000" cy="259045"/>
    <xdr:sp macro="" textlink="">
      <xdr:nvSpPr>
        <xdr:cNvPr id="475" name="テキスト ボックス 474"/>
        <xdr:cNvSpPr txBox="1"/>
      </xdr:nvSpPr>
      <xdr:spPr>
        <a:xfrm>
          <a:off x="14020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97608</xdr:rowOff>
    </xdr:from>
    <xdr:to>
      <xdr:col>64</xdr:col>
      <xdr:colOff>152400</xdr:colOff>
      <xdr:row>20</xdr:row>
      <xdr:rowOff>27758</xdr:rowOff>
    </xdr:to>
    <xdr:sp macro="" textlink="">
      <xdr:nvSpPr>
        <xdr:cNvPr id="476" name="楕円 475"/>
        <xdr:cNvSpPr/>
      </xdr:nvSpPr>
      <xdr:spPr>
        <a:xfrm>
          <a:off x="13462000" y="33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12535</xdr:rowOff>
    </xdr:from>
    <xdr:ext cx="762000" cy="259045"/>
    <xdr:sp macro="" textlink="">
      <xdr:nvSpPr>
        <xdr:cNvPr id="477" name="テキスト ボックス 476"/>
        <xdr:cNvSpPr txBox="1"/>
      </xdr:nvSpPr>
      <xdr:spPr>
        <a:xfrm>
          <a:off x="13131800" y="344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244,830
241,798
191.52
119,634,742
117,691,905
1,140,392
58,811,802
100,211,701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職員数が類似団体と比較して高いため、経常収支比率の人件費分が高くなっている。</a:t>
          </a:r>
        </a:p>
        <a:p>
          <a:r>
            <a:rPr kumimoji="1" lang="ja-JP" altLang="en-US" sz="1300">
              <a:latin typeface="ＭＳ Ｐゴシック" panose="020B0600070205080204" pitchFamily="50" charset="-128"/>
              <a:ea typeface="ＭＳ Ｐゴシック" panose="020B0600070205080204" pitchFamily="50" charset="-128"/>
            </a:rPr>
            <a:t>このため、令和７年度～令和１０年度の４年間で技能職員を中心に３５人削減する行財政改革推進プランに取り組むこととしている。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45357</xdr:rowOff>
    </xdr:from>
    <xdr:to>
      <xdr:col>24</xdr:col>
      <xdr:colOff>25400</xdr:colOff>
      <xdr:row>41</xdr:row>
      <xdr:rowOff>37193</xdr:rowOff>
    </xdr:to>
    <xdr:cxnSp macro="">
      <xdr:nvCxnSpPr>
        <xdr:cNvPr id="68" name="直線コネクタ 67"/>
        <xdr:cNvCxnSpPr/>
      </xdr:nvCxnSpPr>
      <xdr:spPr>
        <a:xfrm>
          <a:off x="3987800" y="69033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45357</xdr:rowOff>
    </xdr:from>
    <xdr:to>
      <xdr:col>19</xdr:col>
      <xdr:colOff>187325</xdr:colOff>
      <xdr:row>41</xdr:row>
      <xdr:rowOff>37193</xdr:rowOff>
    </xdr:to>
    <xdr:cxnSp macro="">
      <xdr:nvCxnSpPr>
        <xdr:cNvPr id="71" name="直線コネクタ 70"/>
        <xdr:cNvCxnSpPr/>
      </xdr:nvCxnSpPr>
      <xdr:spPr>
        <a:xfrm flipV="1">
          <a:off x="3098800" y="6903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45357</xdr:rowOff>
    </xdr:from>
    <xdr:to>
      <xdr:col>15</xdr:col>
      <xdr:colOff>98425</xdr:colOff>
      <xdr:row>41</xdr:row>
      <xdr:rowOff>37193</xdr:rowOff>
    </xdr:to>
    <xdr:cxnSp macro="">
      <xdr:nvCxnSpPr>
        <xdr:cNvPr id="74" name="直線コネクタ 73"/>
        <xdr:cNvCxnSpPr/>
      </xdr:nvCxnSpPr>
      <xdr:spPr>
        <a:xfrm>
          <a:off x="2209800" y="6903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40</xdr:row>
      <xdr:rowOff>45357</xdr:rowOff>
    </xdr:to>
    <xdr:cxnSp macro="">
      <xdr:nvCxnSpPr>
        <xdr:cNvPr id="77" name="直線コネクタ 76"/>
        <xdr:cNvCxnSpPr/>
      </xdr:nvCxnSpPr>
      <xdr:spPr>
        <a:xfrm>
          <a:off x="1320800" y="6805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157843</xdr:rowOff>
    </xdr:from>
    <xdr:to>
      <xdr:col>24</xdr:col>
      <xdr:colOff>76200</xdr:colOff>
      <xdr:row>41</xdr:row>
      <xdr:rowOff>87993</xdr:rowOff>
    </xdr:to>
    <xdr:sp macro="" textlink="">
      <xdr:nvSpPr>
        <xdr:cNvPr id="87" name="楕円 86"/>
        <xdr:cNvSpPr/>
      </xdr:nvSpPr>
      <xdr:spPr>
        <a:xfrm>
          <a:off x="47752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66420</xdr:rowOff>
    </xdr:from>
    <xdr:ext cx="762000" cy="259045"/>
    <xdr:sp macro="" textlink="">
      <xdr:nvSpPr>
        <xdr:cNvPr id="88" name="人件費該当値テキスト"/>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166007</xdr:rowOff>
    </xdr:from>
    <xdr:to>
      <xdr:col>20</xdr:col>
      <xdr:colOff>38100</xdr:colOff>
      <xdr:row>40</xdr:row>
      <xdr:rowOff>96157</xdr:rowOff>
    </xdr:to>
    <xdr:sp macro="" textlink="">
      <xdr:nvSpPr>
        <xdr:cNvPr id="89" name="楕円 88"/>
        <xdr:cNvSpPr/>
      </xdr:nvSpPr>
      <xdr:spPr>
        <a:xfrm>
          <a:off x="3937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80934</xdr:rowOff>
    </xdr:from>
    <xdr:ext cx="736600" cy="259045"/>
    <xdr:sp macro="" textlink="">
      <xdr:nvSpPr>
        <xdr:cNvPr id="90" name="テキスト ボックス 89"/>
        <xdr:cNvSpPr txBox="1"/>
      </xdr:nvSpPr>
      <xdr:spPr>
        <a:xfrm>
          <a:off x="3606800" y="693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157843</xdr:rowOff>
    </xdr:from>
    <xdr:to>
      <xdr:col>15</xdr:col>
      <xdr:colOff>149225</xdr:colOff>
      <xdr:row>41</xdr:row>
      <xdr:rowOff>87993</xdr:rowOff>
    </xdr:to>
    <xdr:sp macro="" textlink="">
      <xdr:nvSpPr>
        <xdr:cNvPr id="91" name="楕円 90"/>
        <xdr:cNvSpPr/>
      </xdr:nvSpPr>
      <xdr:spPr>
        <a:xfrm>
          <a:off x="3048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72770</xdr:rowOff>
    </xdr:from>
    <xdr:ext cx="762000" cy="259045"/>
    <xdr:sp macro="" textlink="">
      <xdr:nvSpPr>
        <xdr:cNvPr id="92" name="テキスト ボックス 91"/>
        <xdr:cNvSpPr txBox="1"/>
      </xdr:nvSpPr>
      <xdr:spPr>
        <a:xfrm>
          <a:off x="2717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166007</xdr:rowOff>
    </xdr:from>
    <xdr:to>
      <xdr:col>11</xdr:col>
      <xdr:colOff>60325</xdr:colOff>
      <xdr:row>40</xdr:row>
      <xdr:rowOff>96157</xdr:rowOff>
    </xdr:to>
    <xdr:sp macro="" textlink="">
      <xdr:nvSpPr>
        <xdr:cNvPr id="93" name="楕円 92"/>
        <xdr:cNvSpPr/>
      </xdr:nvSpPr>
      <xdr:spPr>
        <a:xfrm>
          <a:off x="2159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80934</xdr:rowOff>
    </xdr:from>
    <xdr:ext cx="762000" cy="259045"/>
    <xdr:sp macro="" textlink="">
      <xdr:nvSpPr>
        <xdr:cNvPr id="94" name="テキスト ボックス 93"/>
        <xdr:cNvSpPr txBox="1"/>
      </xdr:nvSpPr>
      <xdr:spPr>
        <a:xfrm>
          <a:off x="1828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6" name="テキスト ボックス 95"/>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これまでの行財政改革推進プランの取組により、経常的な経費の見直し等を行うことで、歳出を抑制してきた結果、類似団体平均値より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ポイント低く、経常一般財源に対する経常的な物件費の支出割合が低い状況となっている。令和７年度からの新たな行財政改革推進プランのもと引き続き、内部努力を継続していく。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73660</xdr:rowOff>
    </xdr:to>
    <xdr:cxnSp macro="">
      <xdr:nvCxnSpPr>
        <xdr:cNvPr id="129" name="直線コネクタ 128"/>
        <xdr:cNvCxnSpPr/>
      </xdr:nvCxnSpPr>
      <xdr:spPr>
        <a:xfrm>
          <a:off x="15671800" y="2451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50800</xdr:rowOff>
    </xdr:to>
    <xdr:cxnSp macro="">
      <xdr:nvCxnSpPr>
        <xdr:cNvPr id="132" name="直線コネクタ 131"/>
        <xdr:cNvCxnSpPr/>
      </xdr:nvCxnSpPr>
      <xdr:spPr>
        <a:xfrm>
          <a:off x="14782800" y="239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168910</xdr:rowOff>
    </xdr:to>
    <xdr:cxnSp macro="">
      <xdr:nvCxnSpPr>
        <xdr:cNvPr id="135" name="直線コネクタ 134"/>
        <xdr:cNvCxnSpPr/>
      </xdr:nvCxnSpPr>
      <xdr:spPr>
        <a:xfrm>
          <a:off x="13893800" y="232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153670</xdr:rowOff>
    </xdr:to>
    <xdr:cxnSp macro="">
      <xdr:nvCxnSpPr>
        <xdr:cNvPr id="138" name="直線コネクタ 137"/>
        <xdr:cNvCxnSpPr/>
      </xdr:nvCxnSpPr>
      <xdr:spPr>
        <a:xfrm flipV="1">
          <a:off x="13004800" y="232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8" name="楕円 147"/>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9" name="物件費該当値テキスト"/>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50" name="楕円 149"/>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51" name="テキスト ボックス 150"/>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52" name="楕円 151"/>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53" name="テキスト ボックス 152"/>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4" name="楕円 153"/>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5" name="テキスト ボックス 154"/>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6" name="楕円 155"/>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7" name="テキスト ボックス 156"/>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扶助費の支出割合が高い状況となっている。今後も子ども・子育て支援や、障害者福祉など社会保障費の増加に伴い上昇傾向が見込まれることから、引き続き扶助費の適正実施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127000</xdr:rowOff>
    </xdr:to>
    <xdr:cxnSp macro="">
      <xdr:nvCxnSpPr>
        <xdr:cNvPr id="192" name="直線コネクタ 191"/>
        <xdr:cNvCxnSpPr/>
      </xdr:nvCxnSpPr>
      <xdr:spPr>
        <a:xfrm flipV="1">
          <a:off x="3987800" y="10038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127000</xdr:rowOff>
    </xdr:to>
    <xdr:cxnSp macro="">
      <xdr:nvCxnSpPr>
        <xdr:cNvPr id="195" name="直線コネクタ 194"/>
        <xdr:cNvCxnSpPr/>
      </xdr:nvCxnSpPr>
      <xdr:spPr>
        <a:xfrm>
          <a:off x="3098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135165</xdr:rowOff>
    </xdr:to>
    <xdr:cxnSp macro="">
      <xdr:nvCxnSpPr>
        <xdr:cNvPr id="198" name="直線コネクタ 197"/>
        <xdr:cNvCxnSpPr/>
      </xdr:nvCxnSpPr>
      <xdr:spPr>
        <a:xfrm>
          <a:off x="2209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29028</xdr:rowOff>
    </xdr:to>
    <xdr:cxnSp macro="">
      <xdr:nvCxnSpPr>
        <xdr:cNvPr id="201" name="直線コネクタ 200"/>
        <xdr:cNvCxnSpPr/>
      </xdr:nvCxnSpPr>
      <xdr:spPr>
        <a:xfrm flipV="1">
          <a:off x="1320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11" name="楕円 210"/>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2" name="扶助費該当値テキスト"/>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5" name="楕円 214"/>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6" name="テキスト ボックス 215"/>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7" name="楕円 216"/>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8" name="テキスト ボックス 217"/>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令和６年度は、人件費や扶助費等の他の経費の経常経費の増加により相対的にその他の経費の割合が低くなったことにより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ポイント減少しているが、類似団体平均値よりも高く、経常一般財源に対する経常的な繰出しの支出割合が高い状況となっている。各会計の経営力の強化に努め、繰出しの抑制に努めていく。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99785</xdr:rowOff>
    </xdr:from>
    <xdr:to>
      <xdr:col>82</xdr:col>
      <xdr:colOff>107950</xdr:colOff>
      <xdr:row>60</xdr:row>
      <xdr:rowOff>143328</xdr:rowOff>
    </xdr:to>
    <xdr:cxnSp macro="">
      <xdr:nvCxnSpPr>
        <xdr:cNvPr id="255" name="直線コネクタ 254"/>
        <xdr:cNvCxnSpPr/>
      </xdr:nvCxnSpPr>
      <xdr:spPr>
        <a:xfrm flipV="1">
          <a:off x="15671800" y="10386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143328</xdr:rowOff>
    </xdr:from>
    <xdr:to>
      <xdr:col>78</xdr:col>
      <xdr:colOff>69850</xdr:colOff>
      <xdr:row>61</xdr:row>
      <xdr:rowOff>15422</xdr:rowOff>
    </xdr:to>
    <xdr:cxnSp macro="">
      <xdr:nvCxnSpPr>
        <xdr:cNvPr id="258" name="直線コネクタ 257"/>
        <xdr:cNvCxnSpPr/>
      </xdr:nvCxnSpPr>
      <xdr:spPr>
        <a:xfrm flipV="1">
          <a:off x="14782800" y="10430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56243</xdr:rowOff>
    </xdr:from>
    <xdr:to>
      <xdr:col>73</xdr:col>
      <xdr:colOff>180975</xdr:colOff>
      <xdr:row>61</xdr:row>
      <xdr:rowOff>15422</xdr:rowOff>
    </xdr:to>
    <xdr:cxnSp macro="">
      <xdr:nvCxnSpPr>
        <xdr:cNvPr id="261" name="直線コネクタ 260"/>
        <xdr:cNvCxnSpPr/>
      </xdr:nvCxnSpPr>
      <xdr:spPr>
        <a:xfrm>
          <a:off x="13893800" y="10343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56243</xdr:rowOff>
    </xdr:from>
    <xdr:to>
      <xdr:col>69</xdr:col>
      <xdr:colOff>92075</xdr:colOff>
      <xdr:row>60</xdr:row>
      <xdr:rowOff>143328</xdr:rowOff>
    </xdr:to>
    <xdr:cxnSp macro="">
      <xdr:nvCxnSpPr>
        <xdr:cNvPr id="264" name="直線コネクタ 263"/>
        <xdr:cNvCxnSpPr/>
      </xdr:nvCxnSpPr>
      <xdr:spPr>
        <a:xfrm flipV="1">
          <a:off x="13004800" y="10343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48985</xdr:rowOff>
    </xdr:from>
    <xdr:to>
      <xdr:col>82</xdr:col>
      <xdr:colOff>158750</xdr:colOff>
      <xdr:row>60</xdr:row>
      <xdr:rowOff>150585</xdr:rowOff>
    </xdr:to>
    <xdr:sp macro="" textlink="">
      <xdr:nvSpPr>
        <xdr:cNvPr id="274" name="楕円 273"/>
        <xdr:cNvSpPr/>
      </xdr:nvSpPr>
      <xdr:spPr>
        <a:xfrm>
          <a:off x="16459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129012</xdr:rowOff>
    </xdr:from>
    <xdr:ext cx="762000" cy="259045"/>
    <xdr:sp macro="" textlink="">
      <xdr:nvSpPr>
        <xdr:cNvPr id="275" name="その他該当値テキスト"/>
        <xdr:cNvSpPr txBox="1"/>
      </xdr:nvSpPr>
      <xdr:spPr>
        <a:xfrm>
          <a:off x="16598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6" name="楕円 275"/>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7" name="テキスト ボックス 276"/>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136072</xdr:rowOff>
    </xdr:from>
    <xdr:to>
      <xdr:col>74</xdr:col>
      <xdr:colOff>31750</xdr:colOff>
      <xdr:row>61</xdr:row>
      <xdr:rowOff>66222</xdr:rowOff>
    </xdr:to>
    <xdr:sp macro="" textlink="">
      <xdr:nvSpPr>
        <xdr:cNvPr id="278" name="楕円 277"/>
        <xdr:cNvSpPr/>
      </xdr:nvSpPr>
      <xdr:spPr>
        <a:xfrm>
          <a:off x="14732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50999</xdr:rowOff>
    </xdr:from>
    <xdr:ext cx="762000" cy="259045"/>
    <xdr:sp macro="" textlink="">
      <xdr:nvSpPr>
        <xdr:cNvPr id="279" name="テキスト ボックス 278"/>
        <xdr:cNvSpPr txBox="1"/>
      </xdr:nvSpPr>
      <xdr:spPr>
        <a:xfrm>
          <a:off x="14401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5443</xdr:rowOff>
    </xdr:from>
    <xdr:to>
      <xdr:col>69</xdr:col>
      <xdr:colOff>142875</xdr:colOff>
      <xdr:row>60</xdr:row>
      <xdr:rowOff>107043</xdr:rowOff>
    </xdr:to>
    <xdr:sp macro="" textlink="">
      <xdr:nvSpPr>
        <xdr:cNvPr id="280" name="楕円 279"/>
        <xdr:cNvSpPr/>
      </xdr:nvSpPr>
      <xdr:spPr>
        <a:xfrm>
          <a:off x="13843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91820</xdr:rowOff>
    </xdr:from>
    <xdr:ext cx="762000" cy="259045"/>
    <xdr:sp macro="" textlink="">
      <xdr:nvSpPr>
        <xdr:cNvPr id="281" name="テキスト ボックス 280"/>
        <xdr:cNvSpPr txBox="1"/>
      </xdr:nvSpPr>
      <xdr:spPr>
        <a:xfrm>
          <a:off x="13512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82" name="楕円 281"/>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83" name="テキスト ボックス 282"/>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ポイント低く、経常一般財源に対する経常的な補助費等の支出割合が低い状況となっている。引き続き、行財政改革推進プランの取組を実施し、補助金・負担金の適正に努めていく。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159657</xdr:rowOff>
    </xdr:from>
    <xdr:to>
      <xdr:col>82</xdr:col>
      <xdr:colOff>107950</xdr:colOff>
      <xdr:row>35</xdr:row>
      <xdr:rowOff>20864</xdr:rowOff>
    </xdr:to>
    <xdr:cxnSp macro="">
      <xdr:nvCxnSpPr>
        <xdr:cNvPr id="318" name="直線コネクタ 317"/>
        <xdr:cNvCxnSpPr/>
      </xdr:nvCxnSpPr>
      <xdr:spPr>
        <a:xfrm flipV="1">
          <a:off x="15671800" y="5988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9978</xdr:rowOff>
    </xdr:from>
    <xdr:to>
      <xdr:col>78</xdr:col>
      <xdr:colOff>69850</xdr:colOff>
      <xdr:row>35</xdr:row>
      <xdr:rowOff>20864</xdr:rowOff>
    </xdr:to>
    <xdr:cxnSp macro="">
      <xdr:nvCxnSpPr>
        <xdr:cNvPr id="321" name="直線コネクタ 320"/>
        <xdr:cNvCxnSpPr/>
      </xdr:nvCxnSpPr>
      <xdr:spPr>
        <a:xfrm>
          <a:off x="14782800" y="60107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35</xdr:row>
      <xdr:rowOff>9978</xdr:rowOff>
    </xdr:to>
    <xdr:cxnSp macro="">
      <xdr:nvCxnSpPr>
        <xdr:cNvPr id="324" name="直線コネクタ 323"/>
        <xdr:cNvCxnSpPr/>
      </xdr:nvCxnSpPr>
      <xdr:spPr>
        <a:xfrm>
          <a:off x="13893800" y="599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170543</xdr:rowOff>
    </xdr:from>
    <xdr:to>
      <xdr:col>69</xdr:col>
      <xdr:colOff>92075</xdr:colOff>
      <xdr:row>35</xdr:row>
      <xdr:rowOff>86178</xdr:rowOff>
    </xdr:to>
    <xdr:cxnSp macro="">
      <xdr:nvCxnSpPr>
        <xdr:cNvPr id="327" name="直線コネクタ 326"/>
        <xdr:cNvCxnSpPr/>
      </xdr:nvCxnSpPr>
      <xdr:spPr>
        <a:xfrm flipV="1">
          <a:off x="13004800" y="599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108857</xdr:rowOff>
    </xdr:from>
    <xdr:to>
      <xdr:col>82</xdr:col>
      <xdr:colOff>158750</xdr:colOff>
      <xdr:row>35</xdr:row>
      <xdr:rowOff>39007</xdr:rowOff>
    </xdr:to>
    <xdr:sp macro="" textlink="">
      <xdr:nvSpPr>
        <xdr:cNvPr id="337" name="楕円 336"/>
        <xdr:cNvSpPr/>
      </xdr:nvSpPr>
      <xdr:spPr>
        <a:xfrm>
          <a:off x="16459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125384</xdr:rowOff>
    </xdr:from>
    <xdr:ext cx="762000" cy="259045"/>
    <xdr:sp macro="" textlink="">
      <xdr:nvSpPr>
        <xdr:cNvPr id="338" name="補助費等該当値テキスト"/>
        <xdr:cNvSpPr txBox="1"/>
      </xdr:nvSpPr>
      <xdr:spPr>
        <a:xfrm>
          <a:off x="16598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141514</xdr:rowOff>
    </xdr:from>
    <xdr:to>
      <xdr:col>78</xdr:col>
      <xdr:colOff>120650</xdr:colOff>
      <xdr:row>35</xdr:row>
      <xdr:rowOff>71664</xdr:rowOff>
    </xdr:to>
    <xdr:sp macro="" textlink="">
      <xdr:nvSpPr>
        <xdr:cNvPr id="339" name="楕円 338"/>
        <xdr:cNvSpPr/>
      </xdr:nvSpPr>
      <xdr:spPr>
        <a:xfrm>
          <a:off x="15621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81841</xdr:rowOff>
    </xdr:from>
    <xdr:ext cx="736600" cy="259045"/>
    <xdr:sp macro="" textlink="">
      <xdr:nvSpPr>
        <xdr:cNvPr id="340" name="テキスト ボックス 339"/>
        <xdr:cNvSpPr txBox="1"/>
      </xdr:nvSpPr>
      <xdr:spPr>
        <a:xfrm>
          <a:off x="15290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130628</xdr:rowOff>
    </xdr:from>
    <xdr:to>
      <xdr:col>74</xdr:col>
      <xdr:colOff>31750</xdr:colOff>
      <xdr:row>35</xdr:row>
      <xdr:rowOff>60778</xdr:rowOff>
    </xdr:to>
    <xdr:sp macro="" textlink="">
      <xdr:nvSpPr>
        <xdr:cNvPr id="341" name="楕円 340"/>
        <xdr:cNvSpPr/>
      </xdr:nvSpPr>
      <xdr:spPr>
        <a:xfrm>
          <a:off x="14732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70955</xdr:rowOff>
    </xdr:from>
    <xdr:ext cx="762000" cy="259045"/>
    <xdr:sp macro="" textlink="">
      <xdr:nvSpPr>
        <xdr:cNvPr id="342" name="テキスト ボックス 341"/>
        <xdr:cNvSpPr txBox="1"/>
      </xdr:nvSpPr>
      <xdr:spPr>
        <a:xfrm>
          <a:off x="14401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119743</xdr:rowOff>
    </xdr:from>
    <xdr:to>
      <xdr:col>69</xdr:col>
      <xdr:colOff>142875</xdr:colOff>
      <xdr:row>35</xdr:row>
      <xdr:rowOff>49893</xdr:rowOff>
    </xdr:to>
    <xdr:sp macro="" textlink="">
      <xdr:nvSpPr>
        <xdr:cNvPr id="343" name="楕円 342"/>
        <xdr:cNvSpPr/>
      </xdr:nvSpPr>
      <xdr:spPr>
        <a:xfrm>
          <a:off x="13843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60070</xdr:rowOff>
    </xdr:from>
    <xdr:ext cx="762000" cy="259045"/>
    <xdr:sp macro="" textlink="">
      <xdr:nvSpPr>
        <xdr:cNvPr id="344" name="テキスト ボックス 343"/>
        <xdr:cNvSpPr txBox="1"/>
      </xdr:nvSpPr>
      <xdr:spPr>
        <a:xfrm>
          <a:off x="13512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35378</xdr:rowOff>
    </xdr:from>
    <xdr:to>
      <xdr:col>65</xdr:col>
      <xdr:colOff>53975</xdr:colOff>
      <xdr:row>35</xdr:row>
      <xdr:rowOff>136978</xdr:rowOff>
    </xdr:to>
    <xdr:sp macro="" textlink="">
      <xdr:nvSpPr>
        <xdr:cNvPr id="345" name="楕円 344"/>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147155</xdr:rowOff>
    </xdr:from>
    <xdr:ext cx="762000" cy="259045"/>
    <xdr:sp macro="" textlink="">
      <xdr:nvSpPr>
        <xdr:cNvPr id="346" name="テキスト ボックス 345"/>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ポイント高く、経常一般財源に対する経常的な公債費の支出割合が高い状況となっている。今後、大型施設の整備事業が見込まれることから、引き続き適正な市債の発行に努める。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62230</xdr:rowOff>
    </xdr:to>
    <xdr:cxnSp macro="">
      <xdr:nvCxnSpPr>
        <xdr:cNvPr id="378" name="直線コネクタ 377"/>
        <xdr:cNvCxnSpPr/>
      </xdr:nvCxnSpPr>
      <xdr:spPr>
        <a:xfrm flipV="1">
          <a:off x="3987800" y="13545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92711</xdr:rowOff>
    </xdr:to>
    <xdr:cxnSp macro="">
      <xdr:nvCxnSpPr>
        <xdr:cNvPr id="381" name="直線コネクタ 380"/>
        <xdr:cNvCxnSpPr/>
      </xdr:nvCxnSpPr>
      <xdr:spPr>
        <a:xfrm flipV="1">
          <a:off x="3098800" y="13606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92711</xdr:rowOff>
    </xdr:to>
    <xdr:cxnSp macro="">
      <xdr:nvCxnSpPr>
        <xdr:cNvPr id="384" name="直線コネクタ 383"/>
        <xdr:cNvCxnSpPr/>
      </xdr:nvCxnSpPr>
      <xdr:spPr>
        <a:xfrm>
          <a:off x="2209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92711</xdr:rowOff>
    </xdr:to>
    <xdr:cxnSp macro="">
      <xdr:nvCxnSpPr>
        <xdr:cNvPr id="387" name="直線コネクタ 386"/>
        <xdr:cNvCxnSpPr/>
      </xdr:nvCxnSpPr>
      <xdr:spPr>
        <a:xfrm flipV="1">
          <a:off x="1320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7" name="楕円 396"/>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8"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99" name="楕円 398"/>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97807</xdr:rowOff>
    </xdr:from>
    <xdr:ext cx="736600" cy="259045"/>
    <xdr:sp macro="" textlink="">
      <xdr:nvSpPr>
        <xdr:cNvPr id="400" name="テキスト ボックス 399"/>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401" name="楕円 400"/>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402" name="テキスト ボックス 401"/>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403" name="楕円 402"/>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404" name="テキスト ボックス 403"/>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405" name="楕円 404"/>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406" name="テキスト ボックス 405"/>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令和６年度は、類似団体平均値より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ポイント高く、経常一般財源に対する経常的な補助費等及び公債費以外の支出割合が高い状況となった。類似団体平均値より高くなっている人件費や繰出しの抑制に引き続き努めていく。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75564</xdr:rowOff>
    </xdr:to>
    <xdr:cxnSp macro="">
      <xdr:nvCxnSpPr>
        <xdr:cNvPr id="435" name="直線コネクタ 434"/>
        <xdr:cNvCxnSpPr/>
      </xdr:nvCxnSpPr>
      <xdr:spPr>
        <a:xfrm>
          <a:off x="15671800" y="133972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29845</xdr:rowOff>
    </xdr:to>
    <xdr:cxnSp macro="">
      <xdr:nvCxnSpPr>
        <xdr:cNvPr id="438" name="直線コネクタ 437"/>
        <xdr:cNvCxnSpPr/>
      </xdr:nvCxnSpPr>
      <xdr:spPr>
        <a:xfrm flipV="1">
          <a:off x="14782800" y="13397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78</xdr:row>
      <xdr:rowOff>29845</xdr:rowOff>
    </xdr:to>
    <xdr:cxnSp macro="">
      <xdr:nvCxnSpPr>
        <xdr:cNvPr id="441" name="直線コネクタ 440"/>
        <xdr:cNvCxnSpPr/>
      </xdr:nvCxnSpPr>
      <xdr:spPr>
        <a:xfrm>
          <a:off x="13893800" y="1315720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92711</xdr:rowOff>
    </xdr:to>
    <xdr:cxnSp macro="">
      <xdr:nvCxnSpPr>
        <xdr:cNvPr id="444" name="直線コネクタ 443"/>
        <xdr:cNvCxnSpPr/>
      </xdr:nvCxnSpPr>
      <xdr:spPr>
        <a:xfrm flipV="1">
          <a:off x="13004800" y="131572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24764</xdr:rowOff>
    </xdr:from>
    <xdr:to>
      <xdr:col>82</xdr:col>
      <xdr:colOff>158750</xdr:colOff>
      <xdr:row>78</xdr:row>
      <xdr:rowOff>126364</xdr:rowOff>
    </xdr:to>
    <xdr:sp macro="" textlink="">
      <xdr:nvSpPr>
        <xdr:cNvPr id="454" name="楕円 453"/>
        <xdr:cNvSpPr/>
      </xdr:nvSpPr>
      <xdr:spPr>
        <a:xfrm>
          <a:off x="164592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168291</xdr:rowOff>
    </xdr:from>
    <xdr:ext cx="762000" cy="259045"/>
    <xdr:sp macro="" textlink="">
      <xdr:nvSpPr>
        <xdr:cNvPr id="455" name="公債費以外該当値テキスト"/>
        <xdr:cNvSpPr txBox="1"/>
      </xdr:nvSpPr>
      <xdr:spPr>
        <a:xfrm>
          <a:off x="165989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56" name="楕円 455"/>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57" name="テキスト ボックス 456"/>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150495</xdr:rowOff>
    </xdr:from>
    <xdr:to>
      <xdr:col>74</xdr:col>
      <xdr:colOff>31750</xdr:colOff>
      <xdr:row>78</xdr:row>
      <xdr:rowOff>80645</xdr:rowOff>
    </xdr:to>
    <xdr:sp macro="" textlink="">
      <xdr:nvSpPr>
        <xdr:cNvPr id="458" name="楕円 457"/>
        <xdr:cNvSpPr/>
      </xdr:nvSpPr>
      <xdr:spPr>
        <a:xfrm>
          <a:off x="14732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65422</xdr:rowOff>
    </xdr:from>
    <xdr:ext cx="762000" cy="259045"/>
    <xdr:sp macro="" textlink="">
      <xdr:nvSpPr>
        <xdr:cNvPr id="459" name="テキスト ボックス 458"/>
        <xdr:cNvSpPr txBox="1"/>
      </xdr:nvSpPr>
      <xdr:spPr>
        <a:xfrm>
          <a:off x="14401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60" name="楕円 459"/>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61" name="テキスト ボックス 460"/>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62" name="楕円 461"/>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63" name="テキスト ボックス 462"/>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124943</xdr:rowOff>
    </xdr:from>
    <xdr:to>
      <xdr:col>29</xdr:col>
      <xdr:colOff>127000</xdr:colOff>
      <xdr:row>12</xdr:row>
      <xdr:rowOff>153022</xdr:rowOff>
    </xdr:to>
    <xdr:cxnSp macro="">
      <xdr:nvCxnSpPr>
        <xdr:cNvPr id="50" name="直線コネクタ 49"/>
        <xdr:cNvCxnSpPr/>
      </xdr:nvCxnSpPr>
      <xdr:spPr bwMode="auto">
        <a:xfrm flipV="1">
          <a:off x="5003800" y="2058518"/>
          <a:ext cx="647700" cy="199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153022</xdr:rowOff>
    </xdr:from>
    <xdr:to>
      <xdr:col>26</xdr:col>
      <xdr:colOff>50800</xdr:colOff>
      <xdr:row>13</xdr:row>
      <xdr:rowOff>56591</xdr:rowOff>
    </xdr:to>
    <xdr:cxnSp macro="">
      <xdr:nvCxnSpPr>
        <xdr:cNvPr id="53" name="直線コネクタ 52"/>
        <xdr:cNvCxnSpPr/>
      </xdr:nvCxnSpPr>
      <xdr:spPr bwMode="auto">
        <a:xfrm flipV="1">
          <a:off x="4305300" y="2258047"/>
          <a:ext cx="698500" cy="7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56591</xdr:rowOff>
    </xdr:from>
    <xdr:to>
      <xdr:col>22</xdr:col>
      <xdr:colOff>114300</xdr:colOff>
      <xdr:row>13</xdr:row>
      <xdr:rowOff>110998</xdr:rowOff>
    </xdr:to>
    <xdr:cxnSp macro="">
      <xdr:nvCxnSpPr>
        <xdr:cNvPr id="56" name="直線コネクタ 55"/>
        <xdr:cNvCxnSpPr/>
      </xdr:nvCxnSpPr>
      <xdr:spPr bwMode="auto">
        <a:xfrm flipV="1">
          <a:off x="3606800" y="2333066"/>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110998</xdr:rowOff>
    </xdr:from>
    <xdr:to>
      <xdr:col>18</xdr:col>
      <xdr:colOff>177800</xdr:colOff>
      <xdr:row>13</xdr:row>
      <xdr:rowOff>164148</xdr:rowOff>
    </xdr:to>
    <xdr:cxnSp macro="">
      <xdr:nvCxnSpPr>
        <xdr:cNvPr id="59" name="直線コネクタ 58"/>
        <xdr:cNvCxnSpPr/>
      </xdr:nvCxnSpPr>
      <xdr:spPr bwMode="auto">
        <a:xfrm flipV="1">
          <a:off x="2908300" y="2387473"/>
          <a:ext cx="698500" cy="53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74143</xdr:rowOff>
    </xdr:from>
    <xdr:to>
      <xdr:col>29</xdr:col>
      <xdr:colOff>177800</xdr:colOff>
      <xdr:row>12</xdr:row>
      <xdr:rowOff>4293</xdr:rowOff>
    </xdr:to>
    <xdr:sp macro="" textlink="">
      <xdr:nvSpPr>
        <xdr:cNvPr id="69" name="楕円 68"/>
        <xdr:cNvSpPr/>
      </xdr:nvSpPr>
      <xdr:spPr bwMode="auto">
        <a:xfrm>
          <a:off x="5600700" y="2007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154170</xdr:rowOff>
    </xdr:from>
    <xdr:ext cx="762000" cy="259045"/>
    <xdr:sp macro="" textlink="">
      <xdr:nvSpPr>
        <xdr:cNvPr id="70" name="人口1人当たり決算額の推移該当値テキスト130"/>
        <xdr:cNvSpPr txBox="1"/>
      </xdr:nvSpPr>
      <xdr:spPr>
        <a:xfrm>
          <a:off x="5740400" y="191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102222</xdr:rowOff>
    </xdr:from>
    <xdr:to>
      <xdr:col>26</xdr:col>
      <xdr:colOff>101600</xdr:colOff>
      <xdr:row>13</xdr:row>
      <xdr:rowOff>32372</xdr:rowOff>
    </xdr:to>
    <xdr:sp macro="" textlink="">
      <xdr:nvSpPr>
        <xdr:cNvPr id="71" name="楕円 70"/>
        <xdr:cNvSpPr/>
      </xdr:nvSpPr>
      <xdr:spPr bwMode="auto">
        <a:xfrm>
          <a:off x="4953000" y="220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42549</xdr:rowOff>
    </xdr:from>
    <xdr:ext cx="736600" cy="259045"/>
    <xdr:sp macro="" textlink="">
      <xdr:nvSpPr>
        <xdr:cNvPr id="72" name="テキスト ボックス 71"/>
        <xdr:cNvSpPr txBox="1"/>
      </xdr:nvSpPr>
      <xdr:spPr>
        <a:xfrm>
          <a:off x="4622800" y="1976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5791</xdr:rowOff>
    </xdr:from>
    <xdr:to>
      <xdr:col>22</xdr:col>
      <xdr:colOff>165100</xdr:colOff>
      <xdr:row>13</xdr:row>
      <xdr:rowOff>107391</xdr:rowOff>
    </xdr:to>
    <xdr:sp macro="" textlink="">
      <xdr:nvSpPr>
        <xdr:cNvPr id="73" name="楕円 72"/>
        <xdr:cNvSpPr/>
      </xdr:nvSpPr>
      <xdr:spPr bwMode="auto">
        <a:xfrm>
          <a:off x="4254500" y="228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117568</xdr:rowOff>
    </xdr:from>
    <xdr:ext cx="762000" cy="259045"/>
    <xdr:sp macro="" textlink="">
      <xdr:nvSpPr>
        <xdr:cNvPr id="74" name="テキスト ボックス 73"/>
        <xdr:cNvSpPr txBox="1"/>
      </xdr:nvSpPr>
      <xdr:spPr>
        <a:xfrm>
          <a:off x="3924300" y="205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60198</xdr:rowOff>
    </xdr:from>
    <xdr:to>
      <xdr:col>19</xdr:col>
      <xdr:colOff>38100</xdr:colOff>
      <xdr:row>13</xdr:row>
      <xdr:rowOff>161798</xdr:rowOff>
    </xdr:to>
    <xdr:sp macro="" textlink="">
      <xdr:nvSpPr>
        <xdr:cNvPr id="75" name="楕円 74"/>
        <xdr:cNvSpPr/>
      </xdr:nvSpPr>
      <xdr:spPr bwMode="auto">
        <a:xfrm>
          <a:off x="3556000" y="2336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525</xdr:rowOff>
    </xdr:from>
    <xdr:ext cx="762000" cy="259045"/>
    <xdr:sp macro="" textlink="">
      <xdr:nvSpPr>
        <xdr:cNvPr id="76" name="テキスト ボックス 75"/>
        <xdr:cNvSpPr txBox="1"/>
      </xdr:nvSpPr>
      <xdr:spPr>
        <a:xfrm>
          <a:off x="3225800" y="210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113348</xdr:rowOff>
    </xdr:from>
    <xdr:to>
      <xdr:col>15</xdr:col>
      <xdr:colOff>101600</xdr:colOff>
      <xdr:row>14</xdr:row>
      <xdr:rowOff>43498</xdr:rowOff>
    </xdr:to>
    <xdr:sp macro="" textlink="">
      <xdr:nvSpPr>
        <xdr:cNvPr id="77" name="楕円 76"/>
        <xdr:cNvSpPr/>
      </xdr:nvSpPr>
      <xdr:spPr bwMode="auto">
        <a:xfrm>
          <a:off x="2857500" y="2389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53675</xdr:rowOff>
    </xdr:from>
    <xdr:ext cx="762000" cy="259045"/>
    <xdr:sp macro="" textlink="">
      <xdr:nvSpPr>
        <xdr:cNvPr id="78" name="テキスト ボックス 77"/>
        <xdr:cNvSpPr txBox="1"/>
      </xdr:nvSpPr>
      <xdr:spPr>
        <a:xfrm>
          <a:off x="2527300" y="215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104254</xdr:rowOff>
    </xdr:from>
    <xdr:to>
      <xdr:col>29</xdr:col>
      <xdr:colOff>127000</xdr:colOff>
      <xdr:row>35</xdr:row>
      <xdr:rowOff>147345</xdr:rowOff>
    </xdr:to>
    <xdr:cxnSp macro="">
      <xdr:nvCxnSpPr>
        <xdr:cNvPr id="111" name="直線コネクタ 110"/>
        <xdr:cNvCxnSpPr/>
      </xdr:nvCxnSpPr>
      <xdr:spPr bwMode="auto">
        <a:xfrm>
          <a:off x="5003800" y="6714604"/>
          <a:ext cx="647700" cy="43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99073</xdr:rowOff>
    </xdr:from>
    <xdr:to>
      <xdr:col>26</xdr:col>
      <xdr:colOff>50800</xdr:colOff>
      <xdr:row>35</xdr:row>
      <xdr:rowOff>104254</xdr:rowOff>
    </xdr:to>
    <xdr:cxnSp macro="">
      <xdr:nvCxnSpPr>
        <xdr:cNvPr id="114" name="直線コネクタ 113"/>
        <xdr:cNvCxnSpPr/>
      </xdr:nvCxnSpPr>
      <xdr:spPr bwMode="auto">
        <a:xfrm>
          <a:off x="4305300" y="6709423"/>
          <a:ext cx="6985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99073</xdr:rowOff>
    </xdr:from>
    <xdr:to>
      <xdr:col>22</xdr:col>
      <xdr:colOff>114300</xdr:colOff>
      <xdr:row>35</xdr:row>
      <xdr:rowOff>122238</xdr:rowOff>
    </xdr:to>
    <xdr:cxnSp macro="">
      <xdr:nvCxnSpPr>
        <xdr:cNvPr id="117" name="直線コネクタ 116"/>
        <xdr:cNvCxnSpPr/>
      </xdr:nvCxnSpPr>
      <xdr:spPr bwMode="auto">
        <a:xfrm flipV="1">
          <a:off x="3606800" y="670942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102616</xdr:rowOff>
    </xdr:from>
    <xdr:to>
      <xdr:col>18</xdr:col>
      <xdr:colOff>177800</xdr:colOff>
      <xdr:row>35</xdr:row>
      <xdr:rowOff>122238</xdr:rowOff>
    </xdr:to>
    <xdr:cxnSp macro="">
      <xdr:nvCxnSpPr>
        <xdr:cNvPr id="120" name="直線コネクタ 119"/>
        <xdr:cNvCxnSpPr/>
      </xdr:nvCxnSpPr>
      <xdr:spPr bwMode="auto">
        <a:xfrm>
          <a:off x="2908300" y="6712966"/>
          <a:ext cx="698500" cy="19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96545</xdr:rowOff>
    </xdr:from>
    <xdr:to>
      <xdr:col>29</xdr:col>
      <xdr:colOff>177800</xdr:colOff>
      <xdr:row>35</xdr:row>
      <xdr:rowOff>198145</xdr:rowOff>
    </xdr:to>
    <xdr:sp macro="" textlink="">
      <xdr:nvSpPr>
        <xdr:cNvPr id="130" name="楕円 129"/>
        <xdr:cNvSpPr/>
      </xdr:nvSpPr>
      <xdr:spPr bwMode="auto">
        <a:xfrm>
          <a:off x="5600700" y="670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284522</xdr:rowOff>
    </xdr:from>
    <xdr:ext cx="762000" cy="259045"/>
    <xdr:sp macro="" textlink="">
      <xdr:nvSpPr>
        <xdr:cNvPr id="131" name="人口1人当たり決算額の推移該当値テキスト445"/>
        <xdr:cNvSpPr txBox="1"/>
      </xdr:nvSpPr>
      <xdr:spPr>
        <a:xfrm>
          <a:off x="5740400" y="655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53454</xdr:rowOff>
    </xdr:from>
    <xdr:to>
      <xdr:col>26</xdr:col>
      <xdr:colOff>101600</xdr:colOff>
      <xdr:row>35</xdr:row>
      <xdr:rowOff>155054</xdr:rowOff>
    </xdr:to>
    <xdr:sp macro="" textlink="">
      <xdr:nvSpPr>
        <xdr:cNvPr id="132" name="楕円 131"/>
        <xdr:cNvSpPr/>
      </xdr:nvSpPr>
      <xdr:spPr bwMode="auto">
        <a:xfrm>
          <a:off x="4953000" y="666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165231</xdr:rowOff>
    </xdr:from>
    <xdr:ext cx="736600" cy="259045"/>
    <xdr:sp macro="" textlink="">
      <xdr:nvSpPr>
        <xdr:cNvPr id="133" name="テキスト ボックス 132"/>
        <xdr:cNvSpPr txBox="1"/>
      </xdr:nvSpPr>
      <xdr:spPr>
        <a:xfrm>
          <a:off x="4622800" y="6432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48273</xdr:rowOff>
    </xdr:from>
    <xdr:to>
      <xdr:col>22</xdr:col>
      <xdr:colOff>165100</xdr:colOff>
      <xdr:row>35</xdr:row>
      <xdr:rowOff>149873</xdr:rowOff>
    </xdr:to>
    <xdr:sp macro="" textlink="">
      <xdr:nvSpPr>
        <xdr:cNvPr id="134" name="楕円 133"/>
        <xdr:cNvSpPr/>
      </xdr:nvSpPr>
      <xdr:spPr bwMode="auto">
        <a:xfrm>
          <a:off x="4254500" y="6658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160050</xdr:rowOff>
    </xdr:from>
    <xdr:ext cx="762000" cy="259045"/>
    <xdr:sp macro="" textlink="">
      <xdr:nvSpPr>
        <xdr:cNvPr id="135" name="テキスト ボックス 134"/>
        <xdr:cNvSpPr txBox="1"/>
      </xdr:nvSpPr>
      <xdr:spPr>
        <a:xfrm>
          <a:off x="3924300" y="642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71438</xdr:rowOff>
    </xdr:from>
    <xdr:to>
      <xdr:col>19</xdr:col>
      <xdr:colOff>38100</xdr:colOff>
      <xdr:row>35</xdr:row>
      <xdr:rowOff>173038</xdr:rowOff>
    </xdr:to>
    <xdr:sp macro="" textlink="">
      <xdr:nvSpPr>
        <xdr:cNvPr id="136" name="楕円 135"/>
        <xdr:cNvSpPr/>
      </xdr:nvSpPr>
      <xdr:spPr bwMode="auto">
        <a:xfrm>
          <a:off x="3556000" y="668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183215</xdr:rowOff>
    </xdr:from>
    <xdr:ext cx="762000" cy="259045"/>
    <xdr:sp macro="" textlink="">
      <xdr:nvSpPr>
        <xdr:cNvPr id="137" name="テキスト ボックス 136"/>
        <xdr:cNvSpPr txBox="1"/>
      </xdr:nvSpPr>
      <xdr:spPr>
        <a:xfrm>
          <a:off x="3225800" y="64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51816</xdr:rowOff>
    </xdr:from>
    <xdr:to>
      <xdr:col>15</xdr:col>
      <xdr:colOff>101600</xdr:colOff>
      <xdr:row>35</xdr:row>
      <xdr:rowOff>153416</xdr:rowOff>
    </xdr:to>
    <xdr:sp macro="" textlink="">
      <xdr:nvSpPr>
        <xdr:cNvPr id="138" name="楕円 137"/>
        <xdr:cNvSpPr/>
      </xdr:nvSpPr>
      <xdr:spPr bwMode="auto">
        <a:xfrm>
          <a:off x="2857500" y="666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163593</xdr:rowOff>
    </xdr:from>
    <xdr:ext cx="762000" cy="259045"/>
    <xdr:sp macro="" textlink="">
      <xdr:nvSpPr>
        <xdr:cNvPr id="139" name="テキスト ボックス 138"/>
        <xdr:cNvSpPr txBox="1"/>
      </xdr:nvSpPr>
      <xdr:spPr>
        <a:xfrm>
          <a:off x="2527300" y="643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244,830
241,798
191.52
119,634,742
117,691,905
1,140,392
58,811,802
100,211,701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128460</xdr:rowOff>
    </xdr:from>
    <xdr:to>
      <xdr:col>24</xdr:col>
      <xdr:colOff>63500</xdr:colOff>
      <xdr:row>32</xdr:row>
      <xdr:rowOff>91961</xdr:rowOff>
    </xdr:to>
    <xdr:cxnSp macro="">
      <xdr:nvCxnSpPr>
        <xdr:cNvPr id="61" name="直線コネクタ 60"/>
        <xdr:cNvCxnSpPr/>
      </xdr:nvCxnSpPr>
      <xdr:spPr>
        <a:xfrm flipV="1">
          <a:off x="3797300" y="5271960"/>
          <a:ext cx="838200" cy="30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67539</xdr:rowOff>
    </xdr:from>
    <xdr:to>
      <xdr:col>19</xdr:col>
      <xdr:colOff>177800</xdr:colOff>
      <xdr:row>32</xdr:row>
      <xdr:rowOff>91961</xdr:rowOff>
    </xdr:to>
    <xdr:cxnSp macro="">
      <xdr:nvCxnSpPr>
        <xdr:cNvPr id="64" name="直線コネクタ 63"/>
        <xdr:cNvCxnSpPr/>
      </xdr:nvCxnSpPr>
      <xdr:spPr>
        <a:xfrm>
          <a:off x="2908300" y="5553939"/>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58738</xdr:rowOff>
    </xdr:from>
    <xdr:to>
      <xdr:col>15</xdr:col>
      <xdr:colOff>50800</xdr:colOff>
      <xdr:row>32</xdr:row>
      <xdr:rowOff>67539</xdr:rowOff>
    </xdr:to>
    <xdr:cxnSp macro="">
      <xdr:nvCxnSpPr>
        <xdr:cNvPr id="67" name="直線コネクタ 66"/>
        <xdr:cNvCxnSpPr/>
      </xdr:nvCxnSpPr>
      <xdr:spPr>
        <a:xfrm>
          <a:off x="2019300" y="554513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58738</xdr:rowOff>
    </xdr:from>
    <xdr:to>
      <xdr:col>10</xdr:col>
      <xdr:colOff>114300</xdr:colOff>
      <xdr:row>32</xdr:row>
      <xdr:rowOff>109106</xdr:rowOff>
    </xdr:to>
    <xdr:cxnSp macro="">
      <xdr:nvCxnSpPr>
        <xdr:cNvPr id="70" name="直線コネクタ 69"/>
        <xdr:cNvCxnSpPr/>
      </xdr:nvCxnSpPr>
      <xdr:spPr>
        <a:xfrm flipV="1">
          <a:off x="1130300" y="5545138"/>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77660</xdr:rowOff>
    </xdr:from>
    <xdr:to>
      <xdr:col>24</xdr:col>
      <xdr:colOff>114300</xdr:colOff>
      <xdr:row>31</xdr:row>
      <xdr:rowOff>7810</xdr:rowOff>
    </xdr:to>
    <xdr:sp macro="" textlink="">
      <xdr:nvSpPr>
        <xdr:cNvPr id="80" name="楕円 79"/>
        <xdr:cNvSpPr/>
      </xdr:nvSpPr>
      <xdr:spPr>
        <a:xfrm>
          <a:off x="4584700" y="522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164037</xdr:rowOff>
    </xdr:from>
    <xdr:ext cx="534377" cy="259045"/>
    <xdr:sp macro="" textlink="">
      <xdr:nvSpPr>
        <xdr:cNvPr id="81" name="人件費該当値テキスト"/>
        <xdr:cNvSpPr txBox="1"/>
      </xdr:nvSpPr>
      <xdr:spPr>
        <a:xfrm>
          <a:off x="4686300" y="513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41161</xdr:rowOff>
    </xdr:from>
    <xdr:to>
      <xdr:col>20</xdr:col>
      <xdr:colOff>38100</xdr:colOff>
      <xdr:row>32</xdr:row>
      <xdr:rowOff>142761</xdr:rowOff>
    </xdr:to>
    <xdr:sp macro="" textlink="">
      <xdr:nvSpPr>
        <xdr:cNvPr id="82" name="楕円 81"/>
        <xdr:cNvSpPr/>
      </xdr:nvSpPr>
      <xdr:spPr>
        <a:xfrm>
          <a:off x="3746500" y="552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159288</xdr:rowOff>
    </xdr:from>
    <xdr:ext cx="534377" cy="259045"/>
    <xdr:sp macro="" textlink="">
      <xdr:nvSpPr>
        <xdr:cNvPr id="83" name="テキスト ボックス 82"/>
        <xdr:cNvSpPr txBox="1"/>
      </xdr:nvSpPr>
      <xdr:spPr>
        <a:xfrm>
          <a:off x="3530111" y="530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16739</xdr:rowOff>
    </xdr:from>
    <xdr:to>
      <xdr:col>15</xdr:col>
      <xdr:colOff>101600</xdr:colOff>
      <xdr:row>32</xdr:row>
      <xdr:rowOff>118339</xdr:rowOff>
    </xdr:to>
    <xdr:sp macro="" textlink="">
      <xdr:nvSpPr>
        <xdr:cNvPr id="84" name="楕円 83"/>
        <xdr:cNvSpPr/>
      </xdr:nvSpPr>
      <xdr:spPr>
        <a:xfrm>
          <a:off x="2857500" y="55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134866</xdr:rowOff>
    </xdr:from>
    <xdr:ext cx="534377" cy="259045"/>
    <xdr:sp macro="" textlink="">
      <xdr:nvSpPr>
        <xdr:cNvPr id="85" name="テキスト ボックス 84"/>
        <xdr:cNvSpPr txBox="1"/>
      </xdr:nvSpPr>
      <xdr:spPr>
        <a:xfrm>
          <a:off x="2641111" y="527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7938</xdr:rowOff>
    </xdr:from>
    <xdr:to>
      <xdr:col>10</xdr:col>
      <xdr:colOff>165100</xdr:colOff>
      <xdr:row>32</xdr:row>
      <xdr:rowOff>109538</xdr:rowOff>
    </xdr:to>
    <xdr:sp macro="" textlink="">
      <xdr:nvSpPr>
        <xdr:cNvPr id="86" name="楕円 85"/>
        <xdr:cNvSpPr/>
      </xdr:nvSpPr>
      <xdr:spPr>
        <a:xfrm>
          <a:off x="1968500" y="54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126065</xdr:rowOff>
    </xdr:from>
    <xdr:ext cx="534377" cy="259045"/>
    <xdr:sp macro="" textlink="">
      <xdr:nvSpPr>
        <xdr:cNvPr id="87" name="テキスト ボックス 86"/>
        <xdr:cNvSpPr txBox="1"/>
      </xdr:nvSpPr>
      <xdr:spPr>
        <a:xfrm>
          <a:off x="1752111" y="52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58306</xdr:rowOff>
    </xdr:from>
    <xdr:to>
      <xdr:col>6</xdr:col>
      <xdr:colOff>38100</xdr:colOff>
      <xdr:row>32</xdr:row>
      <xdr:rowOff>159906</xdr:rowOff>
    </xdr:to>
    <xdr:sp macro="" textlink="">
      <xdr:nvSpPr>
        <xdr:cNvPr id="88" name="楕円 87"/>
        <xdr:cNvSpPr/>
      </xdr:nvSpPr>
      <xdr:spPr>
        <a:xfrm>
          <a:off x="1079500" y="55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4983</xdr:rowOff>
    </xdr:from>
    <xdr:ext cx="534377" cy="259045"/>
    <xdr:sp macro="" textlink="">
      <xdr:nvSpPr>
        <xdr:cNvPr id="89" name="テキスト ボックス 88"/>
        <xdr:cNvSpPr txBox="1"/>
      </xdr:nvSpPr>
      <xdr:spPr>
        <a:xfrm>
          <a:off x="863111" y="531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72818</xdr:rowOff>
    </xdr:from>
    <xdr:to>
      <xdr:col>24</xdr:col>
      <xdr:colOff>63500</xdr:colOff>
      <xdr:row>58</xdr:row>
      <xdr:rowOff>139341</xdr:rowOff>
    </xdr:to>
    <xdr:cxnSp macro="">
      <xdr:nvCxnSpPr>
        <xdr:cNvPr id="121" name="直線コネクタ 120"/>
        <xdr:cNvCxnSpPr/>
      </xdr:nvCxnSpPr>
      <xdr:spPr>
        <a:xfrm flipV="1">
          <a:off x="3797300" y="10016918"/>
          <a:ext cx="8382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96609</xdr:rowOff>
    </xdr:from>
    <xdr:to>
      <xdr:col>19</xdr:col>
      <xdr:colOff>177800</xdr:colOff>
      <xdr:row>58</xdr:row>
      <xdr:rowOff>139341</xdr:rowOff>
    </xdr:to>
    <xdr:cxnSp macro="">
      <xdr:nvCxnSpPr>
        <xdr:cNvPr id="124" name="直線コネクタ 123"/>
        <xdr:cNvCxnSpPr/>
      </xdr:nvCxnSpPr>
      <xdr:spPr>
        <a:xfrm>
          <a:off x="2908300" y="10040709"/>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96609</xdr:rowOff>
    </xdr:from>
    <xdr:to>
      <xdr:col>15</xdr:col>
      <xdr:colOff>50800</xdr:colOff>
      <xdr:row>58</xdr:row>
      <xdr:rowOff>128433</xdr:rowOff>
    </xdr:to>
    <xdr:cxnSp macro="">
      <xdr:nvCxnSpPr>
        <xdr:cNvPr id="127" name="直線コネクタ 126"/>
        <xdr:cNvCxnSpPr/>
      </xdr:nvCxnSpPr>
      <xdr:spPr>
        <a:xfrm flipV="1">
          <a:off x="2019300" y="10040709"/>
          <a:ext cx="889000" cy="3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128433</xdr:rowOff>
    </xdr:from>
    <xdr:to>
      <xdr:col>10</xdr:col>
      <xdr:colOff>114300</xdr:colOff>
      <xdr:row>58</xdr:row>
      <xdr:rowOff>144778</xdr:rowOff>
    </xdr:to>
    <xdr:cxnSp macro="">
      <xdr:nvCxnSpPr>
        <xdr:cNvPr id="130" name="直線コネクタ 129"/>
        <xdr:cNvCxnSpPr/>
      </xdr:nvCxnSpPr>
      <xdr:spPr>
        <a:xfrm flipV="1">
          <a:off x="1130300" y="10072533"/>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22018</xdr:rowOff>
    </xdr:from>
    <xdr:to>
      <xdr:col>24</xdr:col>
      <xdr:colOff>114300</xdr:colOff>
      <xdr:row>58</xdr:row>
      <xdr:rowOff>123618</xdr:rowOff>
    </xdr:to>
    <xdr:sp macro="" textlink="">
      <xdr:nvSpPr>
        <xdr:cNvPr id="140" name="楕円 139"/>
        <xdr:cNvSpPr/>
      </xdr:nvSpPr>
      <xdr:spPr>
        <a:xfrm>
          <a:off x="4584700" y="99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445</xdr:rowOff>
    </xdr:from>
    <xdr:ext cx="534377" cy="259045"/>
    <xdr:sp macro="" textlink="">
      <xdr:nvSpPr>
        <xdr:cNvPr id="141" name="物件費該当値テキスト"/>
        <xdr:cNvSpPr txBox="1"/>
      </xdr:nvSpPr>
      <xdr:spPr>
        <a:xfrm>
          <a:off x="4686300" y="994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88541</xdr:rowOff>
    </xdr:from>
    <xdr:to>
      <xdr:col>20</xdr:col>
      <xdr:colOff>38100</xdr:colOff>
      <xdr:row>59</xdr:row>
      <xdr:rowOff>18691</xdr:rowOff>
    </xdr:to>
    <xdr:sp macro="" textlink="">
      <xdr:nvSpPr>
        <xdr:cNvPr id="142" name="楕円 141"/>
        <xdr:cNvSpPr/>
      </xdr:nvSpPr>
      <xdr:spPr>
        <a:xfrm>
          <a:off x="3746500" y="100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9818</xdr:rowOff>
    </xdr:from>
    <xdr:ext cx="534377" cy="259045"/>
    <xdr:sp macro="" textlink="">
      <xdr:nvSpPr>
        <xdr:cNvPr id="143" name="テキスト ボックス 142"/>
        <xdr:cNvSpPr txBox="1"/>
      </xdr:nvSpPr>
      <xdr:spPr>
        <a:xfrm>
          <a:off x="3530111" y="1012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45809</xdr:rowOff>
    </xdr:from>
    <xdr:to>
      <xdr:col>15</xdr:col>
      <xdr:colOff>101600</xdr:colOff>
      <xdr:row>58</xdr:row>
      <xdr:rowOff>147409</xdr:rowOff>
    </xdr:to>
    <xdr:sp macro="" textlink="">
      <xdr:nvSpPr>
        <xdr:cNvPr id="144" name="楕円 143"/>
        <xdr:cNvSpPr/>
      </xdr:nvSpPr>
      <xdr:spPr>
        <a:xfrm>
          <a:off x="2857500" y="99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138536</xdr:rowOff>
    </xdr:from>
    <xdr:ext cx="534377" cy="259045"/>
    <xdr:sp macro="" textlink="">
      <xdr:nvSpPr>
        <xdr:cNvPr id="145" name="テキスト ボックス 144"/>
        <xdr:cNvSpPr txBox="1"/>
      </xdr:nvSpPr>
      <xdr:spPr>
        <a:xfrm>
          <a:off x="2641111" y="1008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77633</xdr:rowOff>
    </xdr:from>
    <xdr:to>
      <xdr:col>10</xdr:col>
      <xdr:colOff>165100</xdr:colOff>
      <xdr:row>59</xdr:row>
      <xdr:rowOff>7783</xdr:rowOff>
    </xdr:to>
    <xdr:sp macro="" textlink="">
      <xdr:nvSpPr>
        <xdr:cNvPr id="146" name="楕円 145"/>
        <xdr:cNvSpPr/>
      </xdr:nvSpPr>
      <xdr:spPr>
        <a:xfrm>
          <a:off x="1968500" y="1002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170360</xdr:rowOff>
    </xdr:from>
    <xdr:ext cx="534377" cy="259045"/>
    <xdr:sp macro="" textlink="">
      <xdr:nvSpPr>
        <xdr:cNvPr id="147" name="テキスト ボックス 146"/>
        <xdr:cNvSpPr txBox="1"/>
      </xdr:nvSpPr>
      <xdr:spPr>
        <a:xfrm>
          <a:off x="1752111" y="1011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93978</xdr:rowOff>
    </xdr:from>
    <xdr:to>
      <xdr:col>6</xdr:col>
      <xdr:colOff>38100</xdr:colOff>
      <xdr:row>59</xdr:row>
      <xdr:rowOff>24128</xdr:rowOff>
    </xdr:to>
    <xdr:sp macro="" textlink="">
      <xdr:nvSpPr>
        <xdr:cNvPr id="148" name="楕円 147"/>
        <xdr:cNvSpPr/>
      </xdr:nvSpPr>
      <xdr:spPr>
        <a:xfrm>
          <a:off x="1079500" y="1003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15255</xdr:rowOff>
    </xdr:from>
    <xdr:ext cx="534377" cy="259045"/>
    <xdr:sp macro="" textlink="">
      <xdr:nvSpPr>
        <xdr:cNvPr id="149" name="テキスト ボックス 148"/>
        <xdr:cNvSpPr txBox="1"/>
      </xdr:nvSpPr>
      <xdr:spPr>
        <a:xfrm>
          <a:off x="863111" y="101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37212</xdr:rowOff>
    </xdr:from>
    <xdr:to>
      <xdr:col>24</xdr:col>
      <xdr:colOff>63500</xdr:colOff>
      <xdr:row>77</xdr:row>
      <xdr:rowOff>57786</xdr:rowOff>
    </xdr:to>
    <xdr:cxnSp macro="">
      <xdr:nvCxnSpPr>
        <xdr:cNvPr id="178" name="直線コネクタ 177"/>
        <xdr:cNvCxnSpPr/>
      </xdr:nvCxnSpPr>
      <xdr:spPr>
        <a:xfrm flipV="1">
          <a:off x="3797300" y="1323886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40411</xdr:rowOff>
    </xdr:from>
    <xdr:to>
      <xdr:col>19</xdr:col>
      <xdr:colOff>177800</xdr:colOff>
      <xdr:row>77</xdr:row>
      <xdr:rowOff>57786</xdr:rowOff>
    </xdr:to>
    <xdr:cxnSp macro="">
      <xdr:nvCxnSpPr>
        <xdr:cNvPr id="181" name="直線コネクタ 180"/>
        <xdr:cNvCxnSpPr/>
      </xdr:nvCxnSpPr>
      <xdr:spPr>
        <a:xfrm>
          <a:off x="2908300" y="13242061"/>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40411</xdr:rowOff>
    </xdr:from>
    <xdr:to>
      <xdr:col>15</xdr:col>
      <xdr:colOff>50800</xdr:colOff>
      <xdr:row>77</xdr:row>
      <xdr:rowOff>53899</xdr:rowOff>
    </xdr:to>
    <xdr:cxnSp macro="">
      <xdr:nvCxnSpPr>
        <xdr:cNvPr id="184" name="直線コネクタ 183"/>
        <xdr:cNvCxnSpPr/>
      </xdr:nvCxnSpPr>
      <xdr:spPr>
        <a:xfrm flipV="1">
          <a:off x="2019300" y="1324206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26924</xdr:rowOff>
    </xdr:from>
    <xdr:to>
      <xdr:col>10</xdr:col>
      <xdr:colOff>114300</xdr:colOff>
      <xdr:row>77</xdr:row>
      <xdr:rowOff>53899</xdr:rowOff>
    </xdr:to>
    <xdr:cxnSp macro="">
      <xdr:nvCxnSpPr>
        <xdr:cNvPr id="187" name="直線コネクタ 186"/>
        <xdr:cNvCxnSpPr/>
      </xdr:nvCxnSpPr>
      <xdr:spPr>
        <a:xfrm>
          <a:off x="1130300" y="1322857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157862</xdr:rowOff>
    </xdr:from>
    <xdr:to>
      <xdr:col>24</xdr:col>
      <xdr:colOff>114300</xdr:colOff>
      <xdr:row>77</xdr:row>
      <xdr:rowOff>88012</xdr:rowOff>
    </xdr:to>
    <xdr:sp macro="" textlink="">
      <xdr:nvSpPr>
        <xdr:cNvPr id="197" name="楕円 196"/>
        <xdr:cNvSpPr/>
      </xdr:nvSpPr>
      <xdr:spPr>
        <a:xfrm>
          <a:off x="4584700" y="131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9289</xdr:rowOff>
    </xdr:from>
    <xdr:ext cx="469744" cy="259045"/>
    <xdr:sp macro="" textlink="">
      <xdr:nvSpPr>
        <xdr:cNvPr id="198" name="維持補修費該当値テキスト"/>
        <xdr:cNvSpPr txBox="1"/>
      </xdr:nvSpPr>
      <xdr:spPr>
        <a:xfrm>
          <a:off x="4686300" y="1303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6986</xdr:rowOff>
    </xdr:from>
    <xdr:to>
      <xdr:col>20</xdr:col>
      <xdr:colOff>38100</xdr:colOff>
      <xdr:row>77</xdr:row>
      <xdr:rowOff>108586</xdr:rowOff>
    </xdr:to>
    <xdr:sp macro="" textlink="">
      <xdr:nvSpPr>
        <xdr:cNvPr id="199" name="楕円 198"/>
        <xdr:cNvSpPr/>
      </xdr:nvSpPr>
      <xdr:spPr>
        <a:xfrm>
          <a:off x="3746500" y="132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125113</xdr:rowOff>
    </xdr:from>
    <xdr:ext cx="469744" cy="259045"/>
    <xdr:sp macro="" textlink="">
      <xdr:nvSpPr>
        <xdr:cNvPr id="200" name="テキスト ボックス 199"/>
        <xdr:cNvSpPr txBox="1"/>
      </xdr:nvSpPr>
      <xdr:spPr>
        <a:xfrm>
          <a:off x="3562428" y="129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161061</xdr:rowOff>
    </xdr:from>
    <xdr:to>
      <xdr:col>15</xdr:col>
      <xdr:colOff>101600</xdr:colOff>
      <xdr:row>77</xdr:row>
      <xdr:rowOff>91211</xdr:rowOff>
    </xdr:to>
    <xdr:sp macro="" textlink="">
      <xdr:nvSpPr>
        <xdr:cNvPr id="201" name="楕円 200"/>
        <xdr:cNvSpPr/>
      </xdr:nvSpPr>
      <xdr:spPr>
        <a:xfrm>
          <a:off x="2857500" y="131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107738</xdr:rowOff>
    </xdr:from>
    <xdr:ext cx="469744" cy="259045"/>
    <xdr:sp macro="" textlink="">
      <xdr:nvSpPr>
        <xdr:cNvPr id="202" name="テキスト ボックス 201"/>
        <xdr:cNvSpPr txBox="1"/>
      </xdr:nvSpPr>
      <xdr:spPr>
        <a:xfrm>
          <a:off x="2673428" y="129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3099</xdr:rowOff>
    </xdr:from>
    <xdr:to>
      <xdr:col>10</xdr:col>
      <xdr:colOff>165100</xdr:colOff>
      <xdr:row>77</xdr:row>
      <xdr:rowOff>104699</xdr:rowOff>
    </xdr:to>
    <xdr:sp macro="" textlink="">
      <xdr:nvSpPr>
        <xdr:cNvPr id="203" name="楕円 202"/>
        <xdr:cNvSpPr/>
      </xdr:nvSpPr>
      <xdr:spPr>
        <a:xfrm>
          <a:off x="1968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121226</xdr:rowOff>
    </xdr:from>
    <xdr:ext cx="469744" cy="259045"/>
    <xdr:sp macro="" textlink="">
      <xdr:nvSpPr>
        <xdr:cNvPr id="204" name="テキスト ボックス 203"/>
        <xdr:cNvSpPr txBox="1"/>
      </xdr:nvSpPr>
      <xdr:spPr>
        <a:xfrm>
          <a:off x="1784428" y="1297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147574</xdr:rowOff>
    </xdr:from>
    <xdr:to>
      <xdr:col>6</xdr:col>
      <xdr:colOff>38100</xdr:colOff>
      <xdr:row>77</xdr:row>
      <xdr:rowOff>77724</xdr:rowOff>
    </xdr:to>
    <xdr:sp macro="" textlink="">
      <xdr:nvSpPr>
        <xdr:cNvPr id="205" name="楕円 204"/>
        <xdr:cNvSpPr/>
      </xdr:nvSpPr>
      <xdr:spPr>
        <a:xfrm>
          <a:off x="1079500" y="131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94251</xdr:rowOff>
    </xdr:from>
    <xdr:ext cx="469744" cy="259045"/>
    <xdr:sp macro="" textlink="">
      <xdr:nvSpPr>
        <xdr:cNvPr id="206" name="テキスト ボックス 205"/>
        <xdr:cNvSpPr txBox="1"/>
      </xdr:nvSpPr>
      <xdr:spPr>
        <a:xfrm>
          <a:off x="895428" y="129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145428</xdr:rowOff>
    </xdr:from>
    <xdr:to>
      <xdr:col>24</xdr:col>
      <xdr:colOff>63500</xdr:colOff>
      <xdr:row>94</xdr:row>
      <xdr:rowOff>54978</xdr:rowOff>
    </xdr:to>
    <xdr:cxnSp macro="">
      <xdr:nvCxnSpPr>
        <xdr:cNvPr id="236" name="直線コネクタ 235"/>
        <xdr:cNvCxnSpPr/>
      </xdr:nvCxnSpPr>
      <xdr:spPr>
        <a:xfrm flipV="1">
          <a:off x="3797300" y="16090278"/>
          <a:ext cx="8382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54978</xdr:rowOff>
    </xdr:from>
    <xdr:to>
      <xdr:col>19</xdr:col>
      <xdr:colOff>177800</xdr:colOff>
      <xdr:row>95</xdr:row>
      <xdr:rowOff>67780</xdr:rowOff>
    </xdr:to>
    <xdr:cxnSp macro="">
      <xdr:nvCxnSpPr>
        <xdr:cNvPr id="239" name="直線コネクタ 238"/>
        <xdr:cNvCxnSpPr/>
      </xdr:nvCxnSpPr>
      <xdr:spPr>
        <a:xfrm flipV="1">
          <a:off x="2908300" y="16171278"/>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68884</xdr:rowOff>
    </xdr:from>
    <xdr:to>
      <xdr:col>15</xdr:col>
      <xdr:colOff>50800</xdr:colOff>
      <xdr:row>95</xdr:row>
      <xdr:rowOff>67780</xdr:rowOff>
    </xdr:to>
    <xdr:cxnSp macro="">
      <xdr:nvCxnSpPr>
        <xdr:cNvPr id="242" name="直線コネクタ 241"/>
        <xdr:cNvCxnSpPr/>
      </xdr:nvCxnSpPr>
      <xdr:spPr>
        <a:xfrm>
          <a:off x="2019300" y="16185184"/>
          <a:ext cx="889000" cy="1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68884</xdr:rowOff>
    </xdr:from>
    <xdr:to>
      <xdr:col>10</xdr:col>
      <xdr:colOff>114300</xdr:colOff>
      <xdr:row>96</xdr:row>
      <xdr:rowOff>102349</xdr:rowOff>
    </xdr:to>
    <xdr:cxnSp macro="">
      <xdr:nvCxnSpPr>
        <xdr:cNvPr id="245" name="直線コネクタ 244"/>
        <xdr:cNvCxnSpPr/>
      </xdr:nvCxnSpPr>
      <xdr:spPr>
        <a:xfrm flipV="1">
          <a:off x="1130300" y="16185184"/>
          <a:ext cx="889000" cy="37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94628</xdr:rowOff>
    </xdr:from>
    <xdr:to>
      <xdr:col>24</xdr:col>
      <xdr:colOff>114300</xdr:colOff>
      <xdr:row>94</xdr:row>
      <xdr:rowOff>24778</xdr:rowOff>
    </xdr:to>
    <xdr:sp macro="" textlink="">
      <xdr:nvSpPr>
        <xdr:cNvPr id="255" name="楕円 254"/>
        <xdr:cNvSpPr/>
      </xdr:nvSpPr>
      <xdr:spPr>
        <a:xfrm>
          <a:off x="4584700" y="160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117505</xdr:rowOff>
    </xdr:from>
    <xdr:ext cx="599010" cy="259045"/>
    <xdr:sp macro="" textlink="">
      <xdr:nvSpPr>
        <xdr:cNvPr id="256" name="扶助費該当値テキスト"/>
        <xdr:cNvSpPr txBox="1"/>
      </xdr:nvSpPr>
      <xdr:spPr>
        <a:xfrm>
          <a:off x="4686300" y="1589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4178</xdr:rowOff>
    </xdr:from>
    <xdr:to>
      <xdr:col>20</xdr:col>
      <xdr:colOff>38100</xdr:colOff>
      <xdr:row>94</xdr:row>
      <xdr:rowOff>105778</xdr:rowOff>
    </xdr:to>
    <xdr:sp macro="" textlink="">
      <xdr:nvSpPr>
        <xdr:cNvPr id="257" name="楕円 256"/>
        <xdr:cNvSpPr/>
      </xdr:nvSpPr>
      <xdr:spPr>
        <a:xfrm>
          <a:off x="3746500" y="161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122305</xdr:rowOff>
    </xdr:from>
    <xdr:ext cx="599010" cy="259045"/>
    <xdr:sp macro="" textlink="">
      <xdr:nvSpPr>
        <xdr:cNvPr id="258" name="テキスト ボックス 257"/>
        <xdr:cNvSpPr txBox="1"/>
      </xdr:nvSpPr>
      <xdr:spPr>
        <a:xfrm>
          <a:off x="3497795" y="1589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16980</xdr:rowOff>
    </xdr:from>
    <xdr:to>
      <xdr:col>15</xdr:col>
      <xdr:colOff>101600</xdr:colOff>
      <xdr:row>95</xdr:row>
      <xdr:rowOff>118580</xdr:rowOff>
    </xdr:to>
    <xdr:sp macro="" textlink="">
      <xdr:nvSpPr>
        <xdr:cNvPr id="259" name="楕円 258"/>
        <xdr:cNvSpPr/>
      </xdr:nvSpPr>
      <xdr:spPr>
        <a:xfrm>
          <a:off x="2857500" y="163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135107</xdr:rowOff>
    </xdr:from>
    <xdr:ext cx="599010" cy="259045"/>
    <xdr:sp macro="" textlink="">
      <xdr:nvSpPr>
        <xdr:cNvPr id="260" name="テキスト ボックス 259"/>
        <xdr:cNvSpPr txBox="1"/>
      </xdr:nvSpPr>
      <xdr:spPr>
        <a:xfrm>
          <a:off x="2608795" y="160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18084</xdr:rowOff>
    </xdr:from>
    <xdr:to>
      <xdr:col>10</xdr:col>
      <xdr:colOff>165100</xdr:colOff>
      <xdr:row>94</xdr:row>
      <xdr:rowOff>119684</xdr:rowOff>
    </xdr:to>
    <xdr:sp macro="" textlink="">
      <xdr:nvSpPr>
        <xdr:cNvPr id="261" name="楕円 260"/>
        <xdr:cNvSpPr/>
      </xdr:nvSpPr>
      <xdr:spPr>
        <a:xfrm>
          <a:off x="1968500" y="161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136211</xdr:rowOff>
    </xdr:from>
    <xdr:ext cx="599010" cy="259045"/>
    <xdr:sp macro="" textlink="">
      <xdr:nvSpPr>
        <xdr:cNvPr id="262" name="テキスト ボックス 261"/>
        <xdr:cNvSpPr txBox="1"/>
      </xdr:nvSpPr>
      <xdr:spPr>
        <a:xfrm>
          <a:off x="1719795" y="1590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51549</xdr:rowOff>
    </xdr:from>
    <xdr:to>
      <xdr:col>6</xdr:col>
      <xdr:colOff>38100</xdr:colOff>
      <xdr:row>96</xdr:row>
      <xdr:rowOff>153149</xdr:rowOff>
    </xdr:to>
    <xdr:sp macro="" textlink="">
      <xdr:nvSpPr>
        <xdr:cNvPr id="263" name="楕円 262"/>
        <xdr:cNvSpPr/>
      </xdr:nvSpPr>
      <xdr:spPr>
        <a:xfrm>
          <a:off x="1079500" y="165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169676</xdr:rowOff>
    </xdr:from>
    <xdr:ext cx="599010" cy="259045"/>
    <xdr:sp macro="" textlink="">
      <xdr:nvSpPr>
        <xdr:cNvPr id="264" name="テキスト ボックス 263"/>
        <xdr:cNvSpPr txBox="1"/>
      </xdr:nvSpPr>
      <xdr:spPr>
        <a:xfrm>
          <a:off x="830795" y="1628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52974</xdr:rowOff>
    </xdr:from>
    <xdr:to>
      <xdr:col>55</xdr:col>
      <xdr:colOff>0</xdr:colOff>
      <xdr:row>37</xdr:row>
      <xdr:rowOff>86284</xdr:rowOff>
    </xdr:to>
    <xdr:cxnSp macro="">
      <xdr:nvCxnSpPr>
        <xdr:cNvPr id="295" name="直線コネクタ 294"/>
        <xdr:cNvCxnSpPr/>
      </xdr:nvCxnSpPr>
      <xdr:spPr>
        <a:xfrm>
          <a:off x="9639300" y="6396624"/>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52974</xdr:rowOff>
    </xdr:from>
    <xdr:to>
      <xdr:col>50</xdr:col>
      <xdr:colOff>114300</xdr:colOff>
      <xdr:row>37</xdr:row>
      <xdr:rowOff>99249</xdr:rowOff>
    </xdr:to>
    <xdr:cxnSp macro="">
      <xdr:nvCxnSpPr>
        <xdr:cNvPr id="298" name="直線コネクタ 297"/>
        <xdr:cNvCxnSpPr/>
      </xdr:nvCxnSpPr>
      <xdr:spPr>
        <a:xfrm flipV="1">
          <a:off x="8750300" y="6396624"/>
          <a:ext cx="8890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92499</xdr:rowOff>
    </xdr:from>
    <xdr:to>
      <xdr:col>45</xdr:col>
      <xdr:colOff>177800</xdr:colOff>
      <xdr:row>37</xdr:row>
      <xdr:rowOff>99249</xdr:rowOff>
    </xdr:to>
    <xdr:cxnSp macro="">
      <xdr:nvCxnSpPr>
        <xdr:cNvPr id="301" name="直線コネクタ 300"/>
        <xdr:cNvCxnSpPr/>
      </xdr:nvCxnSpPr>
      <xdr:spPr>
        <a:xfrm>
          <a:off x="7861300" y="6436149"/>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13143</xdr:rowOff>
    </xdr:from>
    <xdr:to>
      <xdr:col>41</xdr:col>
      <xdr:colOff>50800</xdr:colOff>
      <xdr:row>37</xdr:row>
      <xdr:rowOff>92499</xdr:rowOff>
    </xdr:to>
    <xdr:cxnSp macro="">
      <xdr:nvCxnSpPr>
        <xdr:cNvPr id="304" name="直線コネクタ 303"/>
        <xdr:cNvCxnSpPr/>
      </xdr:nvCxnSpPr>
      <xdr:spPr>
        <a:xfrm>
          <a:off x="6972300" y="5328093"/>
          <a:ext cx="889000" cy="110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35484</xdr:rowOff>
    </xdr:from>
    <xdr:to>
      <xdr:col>55</xdr:col>
      <xdr:colOff>50800</xdr:colOff>
      <xdr:row>37</xdr:row>
      <xdr:rowOff>137084</xdr:rowOff>
    </xdr:to>
    <xdr:sp macro="" textlink="">
      <xdr:nvSpPr>
        <xdr:cNvPr id="314" name="楕円 313"/>
        <xdr:cNvSpPr/>
      </xdr:nvSpPr>
      <xdr:spPr>
        <a:xfrm>
          <a:off x="10426700" y="63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13911</xdr:rowOff>
    </xdr:from>
    <xdr:ext cx="534377" cy="259045"/>
    <xdr:sp macro="" textlink="">
      <xdr:nvSpPr>
        <xdr:cNvPr id="315" name="補助費等該当値テキスト"/>
        <xdr:cNvSpPr txBox="1"/>
      </xdr:nvSpPr>
      <xdr:spPr>
        <a:xfrm>
          <a:off x="10528300" y="635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2174</xdr:rowOff>
    </xdr:from>
    <xdr:to>
      <xdr:col>50</xdr:col>
      <xdr:colOff>165100</xdr:colOff>
      <xdr:row>37</xdr:row>
      <xdr:rowOff>103774</xdr:rowOff>
    </xdr:to>
    <xdr:sp macro="" textlink="">
      <xdr:nvSpPr>
        <xdr:cNvPr id="316" name="楕円 315"/>
        <xdr:cNvSpPr/>
      </xdr:nvSpPr>
      <xdr:spPr>
        <a:xfrm>
          <a:off x="9588500" y="63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94901</xdr:rowOff>
    </xdr:from>
    <xdr:ext cx="534377" cy="259045"/>
    <xdr:sp macro="" textlink="">
      <xdr:nvSpPr>
        <xdr:cNvPr id="317" name="テキスト ボックス 316"/>
        <xdr:cNvSpPr txBox="1"/>
      </xdr:nvSpPr>
      <xdr:spPr>
        <a:xfrm>
          <a:off x="9372111" y="643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48449</xdr:rowOff>
    </xdr:from>
    <xdr:to>
      <xdr:col>46</xdr:col>
      <xdr:colOff>38100</xdr:colOff>
      <xdr:row>37</xdr:row>
      <xdr:rowOff>150049</xdr:rowOff>
    </xdr:to>
    <xdr:sp macro="" textlink="">
      <xdr:nvSpPr>
        <xdr:cNvPr id="318" name="楕円 317"/>
        <xdr:cNvSpPr/>
      </xdr:nvSpPr>
      <xdr:spPr>
        <a:xfrm>
          <a:off x="8699500" y="63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141176</xdr:rowOff>
    </xdr:from>
    <xdr:ext cx="534377" cy="259045"/>
    <xdr:sp macro="" textlink="">
      <xdr:nvSpPr>
        <xdr:cNvPr id="319" name="テキスト ボックス 318"/>
        <xdr:cNvSpPr txBox="1"/>
      </xdr:nvSpPr>
      <xdr:spPr>
        <a:xfrm>
          <a:off x="8483111" y="64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41699</xdr:rowOff>
    </xdr:from>
    <xdr:to>
      <xdr:col>41</xdr:col>
      <xdr:colOff>101600</xdr:colOff>
      <xdr:row>37</xdr:row>
      <xdr:rowOff>143299</xdr:rowOff>
    </xdr:to>
    <xdr:sp macro="" textlink="">
      <xdr:nvSpPr>
        <xdr:cNvPr id="320" name="楕円 319"/>
        <xdr:cNvSpPr/>
      </xdr:nvSpPr>
      <xdr:spPr>
        <a:xfrm>
          <a:off x="7810500" y="63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134427</xdr:rowOff>
    </xdr:from>
    <xdr:ext cx="534377" cy="259045"/>
    <xdr:sp macro="" textlink="">
      <xdr:nvSpPr>
        <xdr:cNvPr id="321" name="テキスト ボックス 320"/>
        <xdr:cNvSpPr txBox="1"/>
      </xdr:nvSpPr>
      <xdr:spPr>
        <a:xfrm>
          <a:off x="7594111" y="64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133793</xdr:rowOff>
    </xdr:from>
    <xdr:to>
      <xdr:col>36</xdr:col>
      <xdr:colOff>165100</xdr:colOff>
      <xdr:row>31</xdr:row>
      <xdr:rowOff>63943</xdr:rowOff>
    </xdr:to>
    <xdr:sp macro="" textlink="">
      <xdr:nvSpPr>
        <xdr:cNvPr id="322" name="楕円 321"/>
        <xdr:cNvSpPr/>
      </xdr:nvSpPr>
      <xdr:spPr>
        <a:xfrm>
          <a:off x="6921500" y="52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55070</xdr:rowOff>
    </xdr:from>
    <xdr:ext cx="599010" cy="259045"/>
    <xdr:sp macro="" textlink="">
      <xdr:nvSpPr>
        <xdr:cNvPr id="323" name="テキスト ボックス 322"/>
        <xdr:cNvSpPr txBox="1"/>
      </xdr:nvSpPr>
      <xdr:spPr>
        <a:xfrm>
          <a:off x="6672795" y="537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78468</xdr:rowOff>
    </xdr:from>
    <xdr:to>
      <xdr:col>55</xdr:col>
      <xdr:colOff>0</xdr:colOff>
      <xdr:row>57</xdr:row>
      <xdr:rowOff>1843</xdr:rowOff>
    </xdr:to>
    <xdr:cxnSp macro="">
      <xdr:nvCxnSpPr>
        <xdr:cNvPr id="354" name="直線コネクタ 353"/>
        <xdr:cNvCxnSpPr/>
      </xdr:nvCxnSpPr>
      <xdr:spPr>
        <a:xfrm flipV="1">
          <a:off x="9639300" y="9679668"/>
          <a:ext cx="838200" cy="9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1843</xdr:rowOff>
    </xdr:from>
    <xdr:to>
      <xdr:col>50</xdr:col>
      <xdr:colOff>114300</xdr:colOff>
      <xdr:row>57</xdr:row>
      <xdr:rowOff>42719</xdr:rowOff>
    </xdr:to>
    <xdr:cxnSp macro="">
      <xdr:nvCxnSpPr>
        <xdr:cNvPr id="357" name="直線コネクタ 356"/>
        <xdr:cNvCxnSpPr/>
      </xdr:nvCxnSpPr>
      <xdr:spPr>
        <a:xfrm flipV="1">
          <a:off x="8750300" y="9774493"/>
          <a:ext cx="889000" cy="4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38833</xdr:rowOff>
    </xdr:from>
    <xdr:to>
      <xdr:col>45</xdr:col>
      <xdr:colOff>177800</xdr:colOff>
      <xdr:row>57</xdr:row>
      <xdr:rowOff>42719</xdr:rowOff>
    </xdr:to>
    <xdr:cxnSp macro="">
      <xdr:nvCxnSpPr>
        <xdr:cNvPr id="360" name="直線コネクタ 359"/>
        <xdr:cNvCxnSpPr/>
      </xdr:nvCxnSpPr>
      <xdr:spPr>
        <a:xfrm>
          <a:off x="7861300" y="981148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38833</xdr:rowOff>
    </xdr:from>
    <xdr:to>
      <xdr:col>41</xdr:col>
      <xdr:colOff>50800</xdr:colOff>
      <xdr:row>57</xdr:row>
      <xdr:rowOff>101252</xdr:rowOff>
    </xdr:to>
    <xdr:cxnSp macro="">
      <xdr:nvCxnSpPr>
        <xdr:cNvPr id="363" name="直線コネクタ 362"/>
        <xdr:cNvCxnSpPr/>
      </xdr:nvCxnSpPr>
      <xdr:spPr>
        <a:xfrm flipV="1">
          <a:off x="6972300" y="9811483"/>
          <a:ext cx="8890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27668</xdr:rowOff>
    </xdr:from>
    <xdr:to>
      <xdr:col>55</xdr:col>
      <xdr:colOff>50800</xdr:colOff>
      <xdr:row>56</xdr:row>
      <xdr:rowOff>129268</xdr:rowOff>
    </xdr:to>
    <xdr:sp macro="" textlink="">
      <xdr:nvSpPr>
        <xdr:cNvPr id="373" name="楕円 372"/>
        <xdr:cNvSpPr/>
      </xdr:nvSpPr>
      <xdr:spPr>
        <a:xfrm>
          <a:off x="10426700" y="96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50545</xdr:rowOff>
    </xdr:from>
    <xdr:ext cx="534377" cy="259045"/>
    <xdr:sp macro="" textlink="">
      <xdr:nvSpPr>
        <xdr:cNvPr id="374" name="普通建設事業費該当値テキスト"/>
        <xdr:cNvSpPr txBox="1"/>
      </xdr:nvSpPr>
      <xdr:spPr>
        <a:xfrm>
          <a:off x="10528300" y="94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122493</xdr:rowOff>
    </xdr:from>
    <xdr:to>
      <xdr:col>50</xdr:col>
      <xdr:colOff>165100</xdr:colOff>
      <xdr:row>57</xdr:row>
      <xdr:rowOff>52643</xdr:rowOff>
    </xdr:to>
    <xdr:sp macro="" textlink="">
      <xdr:nvSpPr>
        <xdr:cNvPr id="375" name="楕円 374"/>
        <xdr:cNvSpPr/>
      </xdr:nvSpPr>
      <xdr:spPr>
        <a:xfrm>
          <a:off x="9588500" y="972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69170</xdr:rowOff>
    </xdr:from>
    <xdr:ext cx="534377" cy="259045"/>
    <xdr:sp macro="" textlink="">
      <xdr:nvSpPr>
        <xdr:cNvPr id="376" name="テキスト ボックス 375"/>
        <xdr:cNvSpPr txBox="1"/>
      </xdr:nvSpPr>
      <xdr:spPr>
        <a:xfrm>
          <a:off x="9372111" y="94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163369</xdr:rowOff>
    </xdr:from>
    <xdr:to>
      <xdr:col>46</xdr:col>
      <xdr:colOff>38100</xdr:colOff>
      <xdr:row>57</xdr:row>
      <xdr:rowOff>93519</xdr:rowOff>
    </xdr:to>
    <xdr:sp macro="" textlink="">
      <xdr:nvSpPr>
        <xdr:cNvPr id="377" name="楕円 376"/>
        <xdr:cNvSpPr/>
      </xdr:nvSpPr>
      <xdr:spPr>
        <a:xfrm>
          <a:off x="8699500" y="97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110046</xdr:rowOff>
    </xdr:from>
    <xdr:ext cx="534377" cy="259045"/>
    <xdr:sp macro="" textlink="">
      <xdr:nvSpPr>
        <xdr:cNvPr id="378" name="テキスト ボックス 377"/>
        <xdr:cNvSpPr txBox="1"/>
      </xdr:nvSpPr>
      <xdr:spPr>
        <a:xfrm>
          <a:off x="8483111" y="95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159483</xdr:rowOff>
    </xdr:from>
    <xdr:to>
      <xdr:col>41</xdr:col>
      <xdr:colOff>101600</xdr:colOff>
      <xdr:row>57</xdr:row>
      <xdr:rowOff>89633</xdr:rowOff>
    </xdr:to>
    <xdr:sp macro="" textlink="">
      <xdr:nvSpPr>
        <xdr:cNvPr id="379" name="楕円 378"/>
        <xdr:cNvSpPr/>
      </xdr:nvSpPr>
      <xdr:spPr>
        <a:xfrm>
          <a:off x="7810500" y="97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80760</xdr:rowOff>
    </xdr:from>
    <xdr:ext cx="534377" cy="259045"/>
    <xdr:sp macro="" textlink="">
      <xdr:nvSpPr>
        <xdr:cNvPr id="380" name="テキスト ボックス 379"/>
        <xdr:cNvSpPr txBox="1"/>
      </xdr:nvSpPr>
      <xdr:spPr>
        <a:xfrm>
          <a:off x="7594111" y="985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50452</xdr:rowOff>
    </xdr:from>
    <xdr:to>
      <xdr:col>36</xdr:col>
      <xdr:colOff>165100</xdr:colOff>
      <xdr:row>57</xdr:row>
      <xdr:rowOff>152052</xdr:rowOff>
    </xdr:to>
    <xdr:sp macro="" textlink="">
      <xdr:nvSpPr>
        <xdr:cNvPr id="381" name="楕円 380"/>
        <xdr:cNvSpPr/>
      </xdr:nvSpPr>
      <xdr:spPr>
        <a:xfrm>
          <a:off x="6921500" y="9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143179</xdr:rowOff>
    </xdr:from>
    <xdr:ext cx="534377" cy="259045"/>
    <xdr:sp macro="" textlink="">
      <xdr:nvSpPr>
        <xdr:cNvPr id="382" name="テキスト ボックス 381"/>
        <xdr:cNvSpPr txBox="1"/>
      </xdr:nvSpPr>
      <xdr:spPr>
        <a:xfrm>
          <a:off x="6705111" y="991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4635</xdr:rowOff>
    </xdr:from>
    <xdr:to>
      <xdr:col>55</xdr:col>
      <xdr:colOff>0</xdr:colOff>
      <xdr:row>77</xdr:row>
      <xdr:rowOff>70129</xdr:rowOff>
    </xdr:to>
    <xdr:cxnSp macro="">
      <xdr:nvCxnSpPr>
        <xdr:cNvPr id="411" name="直線コネクタ 410"/>
        <xdr:cNvCxnSpPr/>
      </xdr:nvCxnSpPr>
      <xdr:spPr>
        <a:xfrm flipV="1">
          <a:off x="9639300" y="13034835"/>
          <a:ext cx="8382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2" name="普通建設事業費 （ うち新規整備　）平均値テキスト"/>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163551</xdr:rowOff>
    </xdr:from>
    <xdr:to>
      <xdr:col>50</xdr:col>
      <xdr:colOff>114300</xdr:colOff>
      <xdr:row>77</xdr:row>
      <xdr:rowOff>70129</xdr:rowOff>
    </xdr:to>
    <xdr:cxnSp macro="">
      <xdr:nvCxnSpPr>
        <xdr:cNvPr id="414" name="直線コネクタ 413"/>
        <xdr:cNvCxnSpPr/>
      </xdr:nvCxnSpPr>
      <xdr:spPr>
        <a:xfrm>
          <a:off x="8750300" y="13193751"/>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157721</xdr:rowOff>
    </xdr:from>
    <xdr:to>
      <xdr:col>45</xdr:col>
      <xdr:colOff>177800</xdr:colOff>
      <xdr:row>76</xdr:row>
      <xdr:rowOff>163551</xdr:rowOff>
    </xdr:to>
    <xdr:cxnSp macro="">
      <xdr:nvCxnSpPr>
        <xdr:cNvPr id="417" name="直線コネクタ 416"/>
        <xdr:cNvCxnSpPr/>
      </xdr:nvCxnSpPr>
      <xdr:spPr>
        <a:xfrm>
          <a:off x="7861300" y="13187921"/>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115088</xdr:rowOff>
    </xdr:from>
    <xdr:to>
      <xdr:col>41</xdr:col>
      <xdr:colOff>50800</xdr:colOff>
      <xdr:row>76</xdr:row>
      <xdr:rowOff>157721</xdr:rowOff>
    </xdr:to>
    <xdr:cxnSp macro="">
      <xdr:nvCxnSpPr>
        <xdr:cNvPr id="420" name="直線コネクタ 419"/>
        <xdr:cNvCxnSpPr/>
      </xdr:nvCxnSpPr>
      <xdr:spPr>
        <a:xfrm>
          <a:off x="6972300" y="13145288"/>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2" name="テキスト ボックス 421"/>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125285</xdr:rowOff>
    </xdr:from>
    <xdr:to>
      <xdr:col>55</xdr:col>
      <xdr:colOff>50800</xdr:colOff>
      <xdr:row>76</xdr:row>
      <xdr:rowOff>55435</xdr:rowOff>
    </xdr:to>
    <xdr:sp macro="" textlink="">
      <xdr:nvSpPr>
        <xdr:cNvPr id="430" name="楕円 429"/>
        <xdr:cNvSpPr/>
      </xdr:nvSpPr>
      <xdr:spPr>
        <a:xfrm>
          <a:off x="10426700" y="129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148162</xdr:rowOff>
    </xdr:from>
    <xdr:ext cx="534377" cy="259045"/>
    <xdr:sp macro="" textlink="">
      <xdr:nvSpPr>
        <xdr:cNvPr id="431" name="普通建設事業費 （ うち新規整備　）該当値テキスト"/>
        <xdr:cNvSpPr txBox="1"/>
      </xdr:nvSpPr>
      <xdr:spPr>
        <a:xfrm>
          <a:off x="10528300" y="128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19329</xdr:rowOff>
    </xdr:from>
    <xdr:to>
      <xdr:col>50</xdr:col>
      <xdr:colOff>165100</xdr:colOff>
      <xdr:row>77</xdr:row>
      <xdr:rowOff>120929</xdr:rowOff>
    </xdr:to>
    <xdr:sp macro="" textlink="">
      <xdr:nvSpPr>
        <xdr:cNvPr id="432" name="楕円 431"/>
        <xdr:cNvSpPr/>
      </xdr:nvSpPr>
      <xdr:spPr>
        <a:xfrm>
          <a:off x="9588500" y="132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137456</xdr:rowOff>
    </xdr:from>
    <xdr:ext cx="469744" cy="259045"/>
    <xdr:sp macro="" textlink="">
      <xdr:nvSpPr>
        <xdr:cNvPr id="433" name="テキスト ボックス 432"/>
        <xdr:cNvSpPr txBox="1"/>
      </xdr:nvSpPr>
      <xdr:spPr>
        <a:xfrm>
          <a:off x="9404428" y="1299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112751</xdr:rowOff>
    </xdr:from>
    <xdr:to>
      <xdr:col>46</xdr:col>
      <xdr:colOff>38100</xdr:colOff>
      <xdr:row>77</xdr:row>
      <xdr:rowOff>42901</xdr:rowOff>
    </xdr:to>
    <xdr:sp macro="" textlink="">
      <xdr:nvSpPr>
        <xdr:cNvPr id="434" name="楕円 433"/>
        <xdr:cNvSpPr/>
      </xdr:nvSpPr>
      <xdr:spPr>
        <a:xfrm>
          <a:off x="8699500" y="131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59427</xdr:rowOff>
    </xdr:from>
    <xdr:ext cx="534377" cy="259045"/>
    <xdr:sp macro="" textlink="">
      <xdr:nvSpPr>
        <xdr:cNvPr id="435" name="テキスト ボックス 434"/>
        <xdr:cNvSpPr txBox="1"/>
      </xdr:nvSpPr>
      <xdr:spPr>
        <a:xfrm>
          <a:off x="8483111" y="129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106921</xdr:rowOff>
    </xdr:from>
    <xdr:to>
      <xdr:col>41</xdr:col>
      <xdr:colOff>101600</xdr:colOff>
      <xdr:row>77</xdr:row>
      <xdr:rowOff>37071</xdr:rowOff>
    </xdr:to>
    <xdr:sp macro="" textlink="">
      <xdr:nvSpPr>
        <xdr:cNvPr id="436" name="楕円 435"/>
        <xdr:cNvSpPr/>
      </xdr:nvSpPr>
      <xdr:spPr>
        <a:xfrm>
          <a:off x="7810500" y="131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53598</xdr:rowOff>
    </xdr:from>
    <xdr:ext cx="534377" cy="259045"/>
    <xdr:sp macro="" textlink="">
      <xdr:nvSpPr>
        <xdr:cNvPr id="437" name="テキスト ボックス 436"/>
        <xdr:cNvSpPr txBox="1"/>
      </xdr:nvSpPr>
      <xdr:spPr>
        <a:xfrm>
          <a:off x="7594111" y="129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64288</xdr:rowOff>
    </xdr:from>
    <xdr:to>
      <xdr:col>36</xdr:col>
      <xdr:colOff>165100</xdr:colOff>
      <xdr:row>76</xdr:row>
      <xdr:rowOff>165888</xdr:rowOff>
    </xdr:to>
    <xdr:sp macro="" textlink="">
      <xdr:nvSpPr>
        <xdr:cNvPr id="438" name="楕円 437"/>
        <xdr:cNvSpPr/>
      </xdr:nvSpPr>
      <xdr:spPr>
        <a:xfrm>
          <a:off x="6921500" y="130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10965</xdr:rowOff>
    </xdr:from>
    <xdr:ext cx="534377" cy="259045"/>
    <xdr:sp macro="" textlink="">
      <xdr:nvSpPr>
        <xdr:cNvPr id="439" name="テキスト ボックス 438"/>
        <xdr:cNvSpPr txBox="1"/>
      </xdr:nvSpPr>
      <xdr:spPr>
        <a:xfrm>
          <a:off x="6705111" y="128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92163</xdr:rowOff>
    </xdr:from>
    <xdr:to>
      <xdr:col>55</xdr:col>
      <xdr:colOff>0</xdr:colOff>
      <xdr:row>97</xdr:row>
      <xdr:rowOff>108547</xdr:rowOff>
    </xdr:to>
    <xdr:cxnSp macro="">
      <xdr:nvCxnSpPr>
        <xdr:cNvPr id="468" name="直線コネクタ 467"/>
        <xdr:cNvCxnSpPr/>
      </xdr:nvCxnSpPr>
      <xdr:spPr>
        <a:xfrm flipV="1">
          <a:off x="9639300" y="16722813"/>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108547</xdr:rowOff>
    </xdr:from>
    <xdr:to>
      <xdr:col>50</xdr:col>
      <xdr:colOff>114300</xdr:colOff>
      <xdr:row>97</xdr:row>
      <xdr:rowOff>109792</xdr:rowOff>
    </xdr:to>
    <xdr:cxnSp macro="">
      <xdr:nvCxnSpPr>
        <xdr:cNvPr id="471" name="直線コネクタ 470"/>
        <xdr:cNvCxnSpPr/>
      </xdr:nvCxnSpPr>
      <xdr:spPr>
        <a:xfrm flipV="1">
          <a:off x="8750300" y="16739197"/>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109792</xdr:rowOff>
    </xdr:from>
    <xdr:to>
      <xdr:col>45</xdr:col>
      <xdr:colOff>177800</xdr:colOff>
      <xdr:row>97</xdr:row>
      <xdr:rowOff>122377</xdr:rowOff>
    </xdr:to>
    <xdr:cxnSp macro="">
      <xdr:nvCxnSpPr>
        <xdr:cNvPr id="474" name="直線コネクタ 473"/>
        <xdr:cNvCxnSpPr/>
      </xdr:nvCxnSpPr>
      <xdr:spPr>
        <a:xfrm flipV="1">
          <a:off x="7861300" y="16740442"/>
          <a:ext cx="8890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122377</xdr:rowOff>
    </xdr:from>
    <xdr:to>
      <xdr:col>41</xdr:col>
      <xdr:colOff>50800</xdr:colOff>
      <xdr:row>98</xdr:row>
      <xdr:rowOff>3480</xdr:rowOff>
    </xdr:to>
    <xdr:cxnSp macro="">
      <xdr:nvCxnSpPr>
        <xdr:cNvPr id="477" name="直線コネクタ 476"/>
        <xdr:cNvCxnSpPr/>
      </xdr:nvCxnSpPr>
      <xdr:spPr>
        <a:xfrm flipV="1">
          <a:off x="6972300" y="16753027"/>
          <a:ext cx="889000" cy="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41363</xdr:rowOff>
    </xdr:from>
    <xdr:to>
      <xdr:col>55</xdr:col>
      <xdr:colOff>50800</xdr:colOff>
      <xdr:row>97</xdr:row>
      <xdr:rowOff>142963</xdr:rowOff>
    </xdr:to>
    <xdr:sp macro="" textlink="">
      <xdr:nvSpPr>
        <xdr:cNvPr id="487" name="楕円 486"/>
        <xdr:cNvSpPr/>
      </xdr:nvSpPr>
      <xdr:spPr>
        <a:xfrm>
          <a:off x="10426700" y="1667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19790</xdr:rowOff>
    </xdr:from>
    <xdr:ext cx="534377" cy="259045"/>
    <xdr:sp macro="" textlink="">
      <xdr:nvSpPr>
        <xdr:cNvPr id="488" name="普通建設事業費 （ うち更新整備　）該当値テキスト"/>
        <xdr:cNvSpPr txBox="1"/>
      </xdr:nvSpPr>
      <xdr:spPr>
        <a:xfrm>
          <a:off x="10528300" y="166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57747</xdr:rowOff>
    </xdr:from>
    <xdr:to>
      <xdr:col>50</xdr:col>
      <xdr:colOff>165100</xdr:colOff>
      <xdr:row>97</xdr:row>
      <xdr:rowOff>159347</xdr:rowOff>
    </xdr:to>
    <xdr:sp macro="" textlink="">
      <xdr:nvSpPr>
        <xdr:cNvPr id="489" name="楕円 488"/>
        <xdr:cNvSpPr/>
      </xdr:nvSpPr>
      <xdr:spPr>
        <a:xfrm>
          <a:off x="9588500" y="166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150474</xdr:rowOff>
    </xdr:from>
    <xdr:ext cx="534377" cy="259045"/>
    <xdr:sp macro="" textlink="">
      <xdr:nvSpPr>
        <xdr:cNvPr id="490" name="テキスト ボックス 489"/>
        <xdr:cNvSpPr txBox="1"/>
      </xdr:nvSpPr>
      <xdr:spPr>
        <a:xfrm>
          <a:off x="9372111" y="1678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58992</xdr:rowOff>
    </xdr:from>
    <xdr:to>
      <xdr:col>46</xdr:col>
      <xdr:colOff>38100</xdr:colOff>
      <xdr:row>97</xdr:row>
      <xdr:rowOff>160592</xdr:rowOff>
    </xdr:to>
    <xdr:sp macro="" textlink="">
      <xdr:nvSpPr>
        <xdr:cNvPr id="491" name="楕円 490"/>
        <xdr:cNvSpPr/>
      </xdr:nvSpPr>
      <xdr:spPr>
        <a:xfrm>
          <a:off x="8699500" y="166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151719</xdr:rowOff>
    </xdr:from>
    <xdr:ext cx="534377" cy="259045"/>
    <xdr:sp macro="" textlink="">
      <xdr:nvSpPr>
        <xdr:cNvPr id="492" name="テキスト ボックス 491"/>
        <xdr:cNvSpPr txBox="1"/>
      </xdr:nvSpPr>
      <xdr:spPr>
        <a:xfrm>
          <a:off x="8483111" y="167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71577</xdr:rowOff>
    </xdr:from>
    <xdr:to>
      <xdr:col>41</xdr:col>
      <xdr:colOff>101600</xdr:colOff>
      <xdr:row>98</xdr:row>
      <xdr:rowOff>1727</xdr:rowOff>
    </xdr:to>
    <xdr:sp macro="" textlink="">
      <xdr:nvSpPr>
        <xdr:cNvPr id="493" name="楕円 492"/>
        <xdr:cNvSpPr/>
      </xdr:nvSpPr>
      <xdr:spPr>
        <a:xfrm>
          <a:off x="7810500" y="167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164304</xdr:rowOff>
    </xdr:from>
    <xdr:ext cx="534377" cy="259045"/>
    <xdr:sp macro="" textlink="">
      <xdr:nvSpPr>
        <xdr:cNvPr id="494" name="テキスト ボックス 493"/>
        <xdr:cNvSpPr txBox="1"/>
      </xdr:nvSpPr>
      <xdr:spPr>
        <a:xfrm>
          <a:off x="7594111" y="1679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124130</xdr:rowOff>
    </xdr:from>
    <xdr:to>
      <xdr:col>36</xdr:col>
      <xdr:colOff>165100</xdr:colOff>
      <xdr:row>98</xdr:row>
      <xdr:rowOff>54280</xdr:rowOff>
    </xdr:to>
    <xdr:sp macro="" textlink="">
      <xdr:nvSpPr>
        <xdr:cNvPr id="495" name="楕円 494"/>
        <xdr:cNvSpPr/>
      </xdr:nvSpPr>
      <xdr:spPr>
        <a:xfrm>
          <a:off x="6921500" y="167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45407</xdr:rowOff>
    </xdr:from>
    <xdr:ext cx="534377" cy="259045"/>
    <xdr:sp macro="" textlink="">
      <xdr:nvSpPr>
        <xdr:cNvPr id="496" name="テキスト ボックス 495"/>
        <xdr:cNvSpPr txBox="1"/>
      </xdr:nvSpPr>
      <xdr:spPr>
        <a:xfrm>
          <a:off x="6705111" y="168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135813</xdr:rowOff>
    </xdr:from>
    <xdr:to>
      <xdr:col>85</xdr:col>
      <xdr:colOff>127000</xdr:colOff>
      <xdr:row>38</xdr:row>
      <xdr:rowOff>139700</xdr:rowOff>
    </xdr:to>
    <xdr:cxnSp macro="">
      <xdr:nvCxnSpPr>
        <xdr:cNvPr id="523" name="直線コネクタ 522"/>
        <xdr:cNvCxnSpPr/>
      </xdr:nvCxnSpPr>
      <xdr:spPr>
        <a:xfrm flipV="1">
          <a:off x="15481300" y="6650913"/>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85013</xdr:rowOff>
    </xdr:from>
    <xdr:to>
      <xdr:col>85</xdr:col>
      <xdr:colOff>177800</xdr:colOff>
      <xdr:row>39</xdr:row>
      <xdr:rowOff>15163</xdr:rowOff>
    </xdr:to>
    <xdr:sp macro="" textlink="">
      <xdr:nvSpPr>
        <xdr:cNvPr id="542" name="楕円 541"/>
        <xdr:cNvSpPr/>
      </xdr:nvSpPr>
      <xdr:spPr>
        <a:xfrm>
          <a:off x="162687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171390</xdr:rowOff>
    </xdr:from>
    <xdr:ext cx="313932" cy="259045"/>
    <xdr:sp macro="" textlink="">
      <xdr:nvSpPr>
        <xdr:cNvPr id="543" name="災害復旧事業費該当値テキスト"/>
        <xdr:cNvSpPr txBox="1"/>
      </xdr:nvSpPr>
      <xdr:spPr>
        <a:xfrm>
          <a:off x="16370300" y="6515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45326</xdr:rowOff>
    </xdr:from>
    <xdr:to>
      <xdr:col>85</xdr:col>
      <xdr:colOff>127000</xdr:colOff>
      <xdr:row>75</xdr:row>
      <xdr:rowOff>54604</xdr:rowOff>
    </xdr:to>
    <xdr:cxnSp macro="">
      <xdr:nvCxnSpPr>
        <xdr:cNvPr id="629" name="直線コネクタ 628"/>
        <xdr:cNvCxnSpPr/>
      </xdr:nvCxnSpPr>
      <xdr:spPr>
        <a:xfrm>
          <a:off x="15481300" y="12904076"/>
          <a:ext cx="838200" cy="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45326</xdr:rowOff>
    </xdr:from>
    <xdr:to>
      <xdr:col>81</xdr:col>
      <xdr:colOff>50800</xdr:colOff>
      <xdr:row>75</xdr:row>
      <xdr:rowOff>52127</xdr:rowOff>
    </xdr:to>
    <xdr:cxnSp macro="">
      <xdr:nvCxnSpPr>
        <xdr:cNvPr id="632" name="直線コネクタ 631"/>
        <xdr:cNvCxnSpPr/>
      </xdr:nvCxnSpPr>
      <xdr:spPr>
        <a:xfrm flipV="1">
          <a:off x="14592300" y="12904076"/>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52127</xdr:rowOff>
    </xdr:from>
    <xdr:to>
      <xdr:col>76</xdr:col>
      <xdr:colOff>114300</xdr:colOff>
      <xdr:row>75</xdr:row>
      <xdr:rowOff>65367</xdr:rowOff>
    </xdr:to>
    <xdr:cxnSp macro="">
      <xdr:nvCxnSpPr>
        <xdr:cNvPr id="635" name="直線コネクタ 634"/>
        <xdr:cNvCxnSpPr/>
      </xdr:nvCxnSpPr>
      <xdr:spPr>
        <a:xfrm flipV="1">
          <a:off x="13703300" y="12910877"/>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65367</xdr:rowOff>
    </xdr:from>
    <xdr:to>
      <xdr:col>71</xdr:col>
      <xdr:colOff>177800</xdr:colOff>
      <xdr:row>75</xdr:row>
      <xdr:rowOff>71539</xdr:rowOff>
    </xdr:to>
    <xdr:cxnSp macro="">
      <xdr:nvCxnSpPr>
        <xdr:cNvPr id="638" name="直線コネクタ 637"/>
        <xdr:cNvCxnSpPr/>
      </xdr:nvCxnSpPr>
      <xdr:spPr>
        <a:xfrm flipV="1">
          <a:off x="12814300" y="1292411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3804</xdr:rowOff>
    </xdr:from>
    <xdr:to>
      <xdr:col>85</xdr:col>
      <xdr:colOff>177800</xdr:colOff>
      <xdr:row>75</xdr:row>
      <xdr:rowOff>105404</xdr:rowOff>
    </xdr:to>
    <xdr:sp macro="" textlink="">
      <xdr:nvSpPr>
        <xdr:cNvPr id="648" name="楕円 647"/>
        <xdr:cNvSpPr/>
      </xdr:nvSpPr>
      <xdr:spPr>
        <a:xfrm>
          <a:off x="16268700" y="128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26681</xdr:rowOff>
    </xdr:from>
    <xdr:ext cx="534377" cy="259045"/>
    <xdr:sp macro="" textlink="">
      <xdr:nvSpPr>
        <xdr:cNvPr id="649" name="公債費該当値テキスト"/>
        <xdr:cNvSpPr txBox="1"/>
      </xdr:nvSpPr>
      <xdr:spPr>
        <a:xfrm>
          <a:off x="16370300" y="127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165976</xdr:rowOff>
    </xdr:from>
    <xdr:to>
      <xdr:col>81</xdr:col>
      <xdr:colOff>101600</xdr:colOff>
      <xdr:row>75</xdr:row>
      <xdr:rowOff>96126</xdr:rowOff>
    </xdr:to>
    <xdr:sp macro="" textlink="">
      <xdr:nvSpPr>
        <xdr:cNvPr id="650" name="楕円 649"/>
        <xdr:cNvSpPr/>
      </xdr:nvSpPr>
      <xdr:spPr>
        <a:xfrm>
          <a:off x="15430500" y="128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112653</xdr:rowOff>
    </xdr:from>
    <xdr:ext cx="534377" cy="259045"/>
    <xdr:sp macro="" textlink="">
      <xdr:nvSpPr>
        <xdr:cNvPr id="651" name="テキスト ボックス 650"/>
        <xdr:cNvSpPr txBox="1"/>
      </xdr:nvSpPr>
      <xdr:spPr>
        <a:xfrm>
          <a:off x="15214111" y="126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1327</xdr:rowOff>
    </xdr:from>
    <xdr:to>
      <xdr:col>76</xdr:col>
      <xdr:colOff>165100</xdr:colOff>
      <xdr:row>75</xdr:row>
      <xdr:rowOff>102927</xdr:rowOff>
    </xdr:to>
    <xdr:sp macro="" textlink="">
      <xdr:nvSpPr>
        <xdr:cNvPr id="652" name="楕円 651"/>
        <xdr:cNvSpPr/>
      </xdr:nvSpPr>
      <xdr:spPr>
        <a:xfrm>
          <a:off x="14541500" y="128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119454</xdr:rowOff>
    </xdr:from>
    <xdr:ext cx="534377" cy="259045"/>
    <xdr:sp macro="" textlink="">
      <xdr:nvSpPr>
        <xdr:cNvPr id="653" name="テキスト ボックス 652"/>
        <xdr:cNvSpPr txBox="1"/>
      </xdr:nvSpPr>
      <xdr:spPr>
        <a:xfrm>
          <a:off x="14325111" y="126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14567</xdr:rowOff>
    </xdr:from>
    <xdr:to>
      <xdr:col>72</xdr:col>
      <xdr:colOff>38100</xdr:colOff>
      <xdr:row>75</xdr:row>
      <xdr:rowOff>116167</xdr:rowOff>
    </xdr:to>
    <xdr:sp macro="" textlink="">
      <xdr:nvSpPr>
        <xdr:cNvPr id="654" name="楕円 653"/>
        <xdr:cNvSpPr/>
      </xdr:nvSpPr>
      <xdr:spPr>
        <a:xfrm>
          <a:off x="13652500" y="128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132694</xdr:rowOff>
    </xdr:from>
    <xdr:ext cx="534377" cy="259045"/>
    <xdr:sp macro="" textlink="">
      <xdr:nvSpPr>
        <xdr:cNvPr id="655" name="テキスト ボックス 654"/>
        <xdr:cNvSpPr txBox="1"/>
      </xdr:nvSpPr>
      <xdr:spPr>
        <a:xfrm>
          <a:off x="13436111" y="126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20739</xdr:rowOff>
    </xdr:from>
    <xdr:to>
      <xdr:col>67</xdr:col>
      <xdr:colOff>101600</xdr:colOff>
      <xdr:row>75</xdr:row>
      <xdr:rowOff>122339</xdr:rowOff>
    </xdr:to>
    <xdr:sp macro="" textlink="">
      <xdr:nvSpPr>
        <xdr:cNvPr id="656" name="楕円 655"/>
        <xdr:cNvSpPr/>
      </xdr:nvSpPr>
      <xdr:spPr>
        <a:xfrm>
          <a:off x="12763500" y="128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138866</xdr:rowOff>
    </xdr:from>
    <xdr:ext cx="534377" cy="259045"/>
    <xdr:sp macro="" textlink="">
      <xdr:nvSpPr>
        <xdr:cNvPr id="657" name="テキスト ボックス 656"/>
        <xdr:cNvSpPr txBox="1"/>
      </xdr:nvSpPr>
      <xdr:spPr>
        <a:xfrm>
          <a:off x="12547111" y="126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33074</xdr:rowOff>
    </xdr:from>
    <xdr:to>
      <xdr:col>85</xdr:col>
      <xdr:colOff>127000</xdr:colOff>
      <xdr:row>99</xdr:row>
      <xdr:rowOff>35361</xdr:rowOff>
    </xdr:to>
    <xdr:cxnSp macro="">
      <xdr:nvCxnSpPr>
        <xdr:cNvPr id="688" name="直線コネクタ 687"/>
        <xdr:cNvCxnSpPr/>
      </xdr:nvCxnSpPr>
      <xdr:spPr>
        <a:xfrm flipV="1">
          <a:off x="15481300" y="170066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143097</xdr:rowOff>
    </xdr:from>
    <xdr:to>
      <xdr:col>81</xdr:col>
      <xdr:colOff>50800</xdr:colOff>
      <xdr:row>99</xdr:row>
      <xdr:rowOff>35361</xdr:rowOff>
    </xdr:to>
    <xdr:cxnSp macro="">
      <xdr:nvCxnSpPr>
        <xdr:cNvPr id="691" name="直線コネクタ 690"/>
        <xdr:cNvCxnSpPr/>
      </xdr:nvCxnSpPr>
      <xdr:spPr>
        <a:xfrm>
          <a:off x="14592300" y="16773747"/>
          <a:ext cx="889000" cy="2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143097</xdr:rowOff>
    </xdr:from>
    <xdr:to>
      <xdr:col>76</xdr:col>
      <xdr:colOff>114300</xdr:colOff>
      <xdr:row>99</xdr:row>
      <xdr:rowOff>92804</xdr:rowOff>
    </xdr:to>
    <xdr:cxnSp macro="">
      <xdr:nvCxnSpPr>
        <xdr:cNvPr id="694" name="直線コネクタ 693"/>
        <xdr:cNvCxnSpPr/>
      </xdr:nvCxnSpPr>
      <xdr:spPr>
        <a:xfrm flipV="1">
          <a:off x="13703300" y="16773747"/>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78076</xdr:rowOff>
    </xdr:from>
    <xdr:to>
      <xdr:col>71</xdr:col>
      <xdr:colOff>177800</xdr:colOff>
      <xdr:row>99</xdr:row>
      <xdr:rowOff>92804</xdr:rowOff>
    </xdr:to>
    <xdr:cxnSp macro="">
      <xdr:nvCxnSpPr>
        <xdr:cNvPr id="697" name="直線コネクタ 696"/>
        <xdr:cNvCxnSpPr/>
      </xdr:nvCxnSpPr>
      <xdr:spPr>
        <a:xfrm>
          <a:off x="12814300" y="17051626"/>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153724</xdr:rowOff>
    </xdr:from>
    <xdr:to>
      <xdr:col>85</xdr:col>
      <xdr:colOff>177800</xdr:colOff>
      <xdr:row>99</xdr:row>
      <xdr:rowOff>83874</xdr:rowOff>
    </xdr:to>
    <xdr:sp macro="" textlink="">
      <xdr:nvSpPr>
        <xdr:cNvPr id="707" name="楕円 706"/>
        <xdr:cNvSpPr/>
      </xdr:nvSpPr>
      <xdr:spPr>
        <a:xfrm>
          <a:off x="16268700" y="169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68651</xdr:rowOff>
    </xdr:from>
    <xdr:ext cx="469744" cy="259045"/>
    <xdr:sp macro="" textlink="">
      <xdr:nvSpPr>
        <xdr:cNvPr id="708" name="積立金該当値テキスト"/>
        <xdr:cNvSpPr txBox="1"/>
      </xdr:nvSpPr>
      <xdr:spPr>
        <a:xfrm>
          <a:off x="16370300" y="1687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156011</xdr:rowOff>
    </xdr:from>
    <xdr:to>
      <xdr:col>81</xdr:col>
      <xdr:colOff>101600</xdr:colOff>
      <xdr:row>99</xdr:row>
      <xdr:rowOff>86161</xdr:rowOff>
    </xdr:to>
    <xdr:sp macro="" textlink="">
      <xdr:nvSpPr>
        <xdr:cNvPr id="709" name="楕円 708"/>
        <xdr:cNvSpPr/>
      </xdr:nvSpPr>
      <xdr:spPr>
        <a:xfrm>
          <a:off x="15430500" y="169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77288</xdr:rowOff>
    </xdr:from>
    <xdr:ext cx="469744" cy="259045"/>
    <xdr:sp macro="" textlink="">
      <xdr:nvSpPr>
        <xdr:cNvPr id="710" name="テキスト ボックス 709"/>
        <xdr:cNvSpPr txBox="1"/>
      </xdr:nvSpPr>
      <xdr:spPr>
        <a:xfrm>
          <a:off x="15246428" y="1705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92297</xdr:rowOff>
    </xdr:from>
    <xdr:to>
      <xdr:col>76</xdr:col>
      <xdr:colOff>165100</xdr:colOff>
      <xdr:row>98</xdr:row>
      <xdr:rowOff>22447</xdr:rowOff>
    </xdr:to>
    <xdr:sp macro="" textlink="">
      <xdr:nvSpPr>
        <xdr:cNvPr id="711" name="楕円 710"/>
        <xdr:cNvSpPr/>
      </xdr:nvSpPr>
      <xdr:spPr>
        <a:xfrm>
          <a:off x="14541500" y="167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13574</xdr:rowOff>
    </xdr:from>
    <xdr:ext cx="469744" cy="259045"/>
    <xdr:sp macro="" textlink="">
      <xdr:nvSpPr>
        <xdr:cNvPr id="712" name="テキスト ボックス 711"/>
        <xdr:cNvSpPr txBox="1"/>
      </xdr:nvSpPr>
      <xdr:spPr>
        <a:xfrm>
          <a:off x="14357428" y="168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42004</xdr:rowOff>
    </xdr:from>
    <xdr:to>
      <xdr:col>72</xdr:col>
      <xdr:colOff>38100</xdr:colOff>
      <xdr:row>99</xdr:row>
      <xdr:rowOff>143604</xdr:rowOff>
    </xdr:to>
    <xdr:sp macro="" textlink="">
      <xdr:nvSpPr>
        <xdr:cNvPr id="713" name="楕円 712"/>
        <xdr:cNvSpPr/>
      </xdr:nvSpPr>
      <xdr:spPr>
        <a:xfrm>
          <a:off x="13652500" y="1701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134731</xdr:rowOff>
    </xdr:from>
    <xdr:ext cx="378565" cy="259045"/>
    <xdr:sp macro="" textlink="">
      <xdr:nvSpPr>
        <xdr:cNvPr id="714" name="テキスト ボックス 713"/>
        <xdr:cNvSpPr txBox="1"/>
      </xdr:nvSpPr>
      <xdr:spPr>
        <a:xfrm>
          <a:off x="13514017" y="1710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27276</xdr:rowOff>
    </xdr:from>
    <xdr:to>
      <xdr:col>67</xdr:col>
      <xdr:colOff>101600</xdr:colOff>
      <xdr:row>99</xdr:row>
      <xdr:rowOff>128876</xdr:rowOff>
    </xdr:to>
    <xdr:sp macro="" textlink="">
      <xdr:nvSpPr>
        <xdr:cNvPr id="715" name="楕円 714"/>
        <xdr:cNvSpPr/>
      </xdr:nvSpPr>
      <xdr:spPr>
        <a:xfrm>
          <a:off x="12763500" y="170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120003</xdr:rowOff>
    </xdr:from>
    <xdr:ext cx="378565" cy="259045"/>
    <xdr:sp macro="" textlink="">
      <xdr:nvSpPr>
        <xdr:cNvPr id="716" name="テキスト ボックス 715"/>
        <xdr:cNvSpPr txBox="1"/>
      </xdr:nvSpPr>
      <xdr:spPr>
        <a:xfrm>
          <a:off x="12625017" y="17093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84510</xdr:rowOff>
    </xdr:from>
    <xdr:to>
      <xdr:col>116</xdr:col>
      <xdr:colOff>63500</xdr:colOff>
      <xdr:row>39</xdr:row>
      <xdr:rowOff>67854</xdr:rowOff>
    </xdr:to>
    <xdr:cxnSp macro="">
      <xdr:nvCxnSpPr>
        <xdr:cNvPr id="747" name="直線コネクタ 746"/>
        <xdr:cNvCxnSpPr/>
      </xdr:nvCxnSpPr>
      <xdr:spPr>
        <a:xfrm flipV="1">
          <a:off x="21323300" y="6599610"/>
          <a:ext cx="838200" cy="1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39769</xdr:rowOff>
    </xdr:from>
    <xdr:to>
      <xdr:col>111</xdr:col>
      <xdr:colOff>177800</xdr:colOff>
      <xdr:row>39</xdr:row>
      <xdr:rowOff>67854</xdr:rowOff>
    </xdr:to>
    <xdr:cxnSp macro="">
      <xdr:nvCxnSpPr>
        <xdr:cNvPr id="750" name="直線コネクタ 749"/>
        <xdr:cNvCxnSpPr/>
      </xdr:nvCxnSpPr>
      <xdr:spPr>
        <a:xfrm>
          <a:off x="20434300" y="6554869"/>
          <a:ext cx="8890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39769</xdr:rowOff>
    </xdr:from>
    <xdr:to>
      <xdr:col>107</xdr:col>
      <xdr:colOff>50800</xdr:colOff>
      <xdr:row>39</xdr:row>
      <xdr:rowOff>42218</xdr:rowOff>
    </xdr:to>
    <xdr:cxnSp macro="">
      <xdr:nvCxnSpPr>
        <xdr:cNvPr id="753" name="直線コネクタ 752"/>
        <xdr:cNvCxnSpPr/>
      </xdr:nvCxnSpPr>
      <xdr:spPr>
        <a:xfrm flipV="1">
          <a:off x="19545300" y="6554869"/>
          <a:ext cx="889000" cy="17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165989</xdr:rowOff>
    </xdr:from>
    <xdr:to>
      <xdr:col>102</xdr:col>
      <xdr:colOff>114300</xdr:colOff>
      <xdr:row>39</xdr:row>
      <xdr:rowOff>42218</xdr:rowOff>
    </xdr:to>
    <xdr:cxnSp macro="">
      <xdr:nvCxnSpPr>
        <xdr:cNvPr id="756" name="直線コネクタ 755"/>
        <xdr:cNvCxnSpPr/>
      </xdr:nvCxnSpPr>
      <xdr:spPr>
        <a:xfrm>
          <a:off x="18656300" y="6681089"/>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33710</xdr:rowOff>
    </xdr:from>
    <xdr:to>
      <xdr:col>116</xdr:col>
      <xdr:colOff>114300</xdr:colOff>
      <xdr:row>38</xdr:row>
      <xdr:rowOff>135310</xdr:rowOff>
    </xdr:to>
    <xdr:sp macro="" textlink="">
      <xdr:nvSpPr>
        <xdr:cNvPr id="766" name="楕円 765"/>
        <xdr:cNvSpPr/>
      </xdr:nvSpPr>
      <xdr:spPr>
        <a:xfrm>
          <a:off x="22110700" y="6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56587</xdr:rowOff>
    </xdr:from>
    <xdr:ext cx="469744" cy="259045"/>
    <xdr:sp macro="" textlink="">
      <xdr:nvSpPr>
        <xdr:cNvPr id="767" name="投資及び出資金該当値テキスト"/>
        <xdr:cNvSpPr txBox="1"/>
      </xdr:nvSpPr>
      <xdr:spPr>
        <a:xfrm>
          <a:off x="22212300" y="640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17054</xdr:rowOff>
    </xdr:from>
    <xdr:to>
      <xdr:col>112</xdr:col>
      <xdr:colOff>38100</xdr:colOff>
      <xdr:row>39</xdr:row>
      <xdr:rowOff>118654</xdr:rowOff>
    </xdr:to>
    <xdr:sp macro="" textlink="">
      <xdr:nvSpPr>
        <xdr:cNvPr id="768" name="楕円 767"/>
        <xdr:cNvSpPr/>
      </xdr:nvSpPr>
      <xdr:spPr>
        <a:xfrm>
          <a:off x="21272500" y="67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109781</xdr:rowOff>
    </xdr:from>
    <xdr:ext cx="378565" cy="259045"/>
    <xdr:sp macro="" textlink="">
      <xdr:nvSpPr>
        <xdr:cNvPr id="769" name="テキスト ボックス 768"/>
        <xdr:cNvSpPr txBox="1"/>
      </xdr:nvSpPr>
      <xdr:spPr>
        <a:xfrm>
          <a:off x="21134017" y="67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160419</xdr:rowOff>
    </xdr:from>
    <xdr:to>
      <xdr:col>107</xdr:col>
      <xdr:colOff>101600</xdr:colOff>
      <xdr:row>38</xdr:row>
      <xdr:rowOff>90569</xdr:rowOff>
    </xdr:to>
    <xdr:sp macro="" textlink="">
      <xdr:nvSpPr>
        <xdr:cNvPr id="770" name="楕円 769"/>
        <xdr:cNvSpPr/>
      </xdr:nvSpPr>
      <xdr:spPr>
        <a:xfrm>
          <a:off x="203835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107096</xdr:rowOff>
    </xdr:from>
    <xdr:ext cx="469744" cy="259045"/>
    <xdr:sp macro="" textlink="">
      <xdr:nvSpPr>
        <xdr:cNvPr id="771" name="テキスト ボックス 770"/>
        <xdr:cNvSpPr txBox="1"/>
      </xdr:nvSpPr>
      <xdr:spPr>
        <a:xfrm>
          <a:off x="20199428" y="627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162868</xdr:rowOff>
    </xdr:from>
    <xdr:to>
      <xdr:col>102</xdr:col>
      <xdr:colOff>165100</xdr:colOff>
      <xdr:row>39</xdr:row>
      <xdr:rowOff>93018</xdr:rowOff>
    </xdr:to>
    <xdr:sp macro="" textlink="">
      <xdr:nvSpPr>
        <xdr:cNvPr id="772" name="楕円 771"/>
        <xdr:cNvSpPr/>
      </xdr:nvSpPr>
      <xdr:spPr>
        <a:xfrm>
          <a:off x="19494500" y="66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84145</xdr:rowOff>
    </xdr:from>
    <xdr:ext cx="378565" cy="259045"/>
    <xdr:sp macro="" textlink="">
      <xdr:nvSpPr>
        <xdr:cNvPr id="773" name="テキスト ボックス 772"/>
        <xdr:cNvSpPr txBox="1"/>
      </xdr:nvSpPr>
      <xdr:spPr>
        <a:xfrm>
          <a:off x="19356017" y="6770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115189</xdr:rowOff>
    </xdr:from>
    <xdr:to>
      <xdr:col>98</xdr:col>
      <xdr:colOff>38100</xdr:colOff>
      <xdr:row>39</xdr:row>
      <xdr:rowOff>45339</xdr:rowOff>
    </xdr:to>
    <xdr:sp macro="" textlink="">
      <xdr:nvSpPr>
        <xdr:cNvPr id="774" name="楕円 773"/>
        <xdr:cNvSpPr/>
      </xdr:nvSpPr>
      <xdr:spPr>
        <a:xfrm>
          <a:off x="18605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36466</xdr:rowOff>
    </xdr:from>
    <xdr:ext cx="378565" cy="259045"/>
    <xdr:sp macro="" textlink="">
      <xdr:nvSpPr>
        <xdr:cNvPr id="775" name="テキスト ボックス 774"/>
        <xdr:cNvSpPr txBox="1"/>
      </xdr:nvSpPr>
      <xdr:spPr>
        <a:xfrm>
          <a:off x="18467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54139</xdr:rowOff>
    </xdr:from>
    <xdr:to>
      <xdr:col>116</xdr:col>
      <xdr:colOff>63500</xdr:colOff>
      <xdr:row>56</xdr:row>
      <xdr:rowOff>55989</xdr:rowOff>
    </xdr:to>
    <xdr:cxnSp macro="">
      <xdr:nvCxnSpPr>
        <xdr:cNvPr id="806" name="直線コネクタ 805"/>
        <xdr:cNvCxnSpPr/>
      </xdr:nvCxnSpPr>
      <xdr:spPr>
        <a:xfrm>
          <a:off x="21323300" y="9655339"/>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52288</xdr:rowOff>
    </xdr:from>
    <xdr:to>
      <xdr:col>111</xdr:col>
      <xdr:colOff>177800</xdr:colOff>
      <xdr:row>56</xdr:row>
      <xdr:rowOff>54139</xdr:rowOff>
    </xdr:to>
    <xdr:cxnSp macro="">
      <xdr:nvCxnSpPr>
        <xdr:cNvPr id="809" name="直線コネクタ 808"/>
        <xdr:cNvCxnSpPr/>
      </xdr:nvCxnSpPr>
      <xdr:spPr>
        <a:xfrm>
          <a:off x="20434300" y="965348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129032</xdr:rowOff>
    </xdr:from>
    <xdr:to>
      <xdr:col>107</xdr:col>
      <xdr:colOff>50800</xdr:colOff>
      <xdr:row>56</xdr:row>
      <xdr:rowOff>52288</xdr:rowOff>
    </xdr:to>
    <xdr:cxnSp macro="">
      <xdr:nvCxnSpPr>
        <xdr:cNvPr id="812" name="直線コネクタ 811"/>
        <xdr:cNvCxnSpPr/>
      </xdr:nvCxnSpPr>
      <xdr:spPr>
        <a:xfrm>
          <a:off x="19545300" y="9215882"/>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77978</xdr:rowOff>
    </xdr:from>
    <xdr:to>
      <xdr:col>102</xdr:col>
      <xdr:colOff>114300</xdr:colOff>
      <xdr:row>53</xdr:row>
      <xdr:rowOff>129032</xdr:rowOff>
    </xdr:to>
    <xdr:cxnSp macro="">
      <xdr:nvCxnSpPr>
        <xdr:cNvPr id="815" name="直線コネクタ 814"/>
        <xdr:cNvCxnSpPr/>
      </xdr:nvCxnSpPr>
      <xdr:spPr>
        <a:xfrm>
          <a:off x="18656300" y="916482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9" name="テキスト ボックス 818"/>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5189</xdr:rowOff>
    </xdr:from>
    <xdr:to>
      <xdr:col>116</xdr:col>
      <xdr:colOff>114300</xdr:colOff>
      <xdr:row>56</xdr:row>
      <xdr:rowOff>106789</xdr:rowOff>
    </xdr:to>
    <xdr:sp macro="" textlink="">
      <xdr:nvSpPr>
        <xdr:cNvPr id="825" name="楕円 824"/>
        <xdr:cNvSpPr/>
      </xdr:nvSpPr>
      <xdr:spPr>
        <a:xfrm>
          <a:off x="22110700" y="96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28066</xdr:rowOff>
    </xdr:from>
    <xdr:ext cx="469744" cy="259045"/>
    <xdr:sp macro="" textlink="">
      <xdr:nvSpPr>
        <xdr:cNvPr id="826" name="貸付金該当値テキスト"/>
        <xdr:cNvSpPr txBox="1"/>
      </xdr:nvSpPr>
      <xdr:spPr>
        <a:xfrm>
          <a:off x="22212300" y="94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3339</xdr:rowOff>
    </xdr:from>
    <xdr:to>
      <xdr:col>112</xdr:col>
      <xdr:colOff>38100</xdr:colOff>
      <xdr:row>56</xdr:row>
      <xdr:rowOff>104939</xdr:rowOff>
    </xdr:to>
    <xdr:sp macro="" textlink="">
      <xdr:nvSpPr>
        <xdr:cNvPr id="827" name="楕円 826"/>
        <xdr:cNvSpPr/>
      </xdr:nvSpPr>
      <xdr:spPr>
        <a:xfrm>
          <a:off x="21272500" y="96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121466</xdr:rowOff>
    </xdr:from>
    <xdr:ext cx="469744" cy="259045"/>
    <xdr:sp macro="" textlink="">
      <xdr:nvSpPr>
        <xdr:cNvPr id="828" name="テキスト ボックス 827"/>
        <xdr:cNvSpPr txBox="1"/>
      </xdr:nvSpPr>
      <xdr:spPr>
        <a:xfrm>
          <a:off x="21088428" y="937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1488</xdr:rowOff>
    </xdr:from>
    <xdr:to>
      <xdr:col>107</xdr:col>
      <xdr:colOff>101600</xdr:colOff>
      <xdr:row>56</xdr:row>
      <xdr:rowOff>103088</xdr:rowOff>
    </xdr:to>
    <xdr:sp macro="" textlink="">
      <xdr:nvSpPr>
        <xdr:cNvPr id="829" name="楕円 828"/>
        <xdr:cNvSpPr/>
      </xdr:nvSpPr>
      <xdr:spPr>
        <a:xfrm>
          <a:off x="20383500" y="96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119615</xdr:rowOff>
    </xdr:from>
    <xdr:ext cx="469744" cy="259045"/>
    <xdr:sp macro="" textlink="">
      <xdr:nvSpPr>
        <xdr:cNvPr id="830" name="テキスト ボックス 829"/>
        <xdr:cNvSpPr txBox="1"/>
      </xdr:nvSpPr>
      <xdr:spPr>
        <a:xfrm>
          <a:off x="20199428" y="937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78232</xdr:rowOff>
    </xdr:from>
    <xdr:to>
      <xdr:col>102</xdr:col>
      <xdr:colOff>165100</xdr:colOff>
      <xdr:row>54</xdr:row>
      <xdr:rowOff>8382</xdr:rowOff>
    </xdr:to>
    <xdr:sp macro="" textlink="">
      <xdr:nvSpPr>
        <xdr:cNvPr id="831" name="楕円 830"/>
        <xdr:cNvSpPr/>
      </xdr:nvSpPr>
      <xdr:spPr>
        <a:xfrm>
          <a:off x="19494500" y="91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24909</xdr:rowOff>
    </xdr:from>
    <xdr:ext cx="469744" cy="259045"/>
    <xdr:sp macro="" textlink="">
      <xdr:nvSpPr>
        <xdr:cNvPr id="832" name="テキスト ボックス 831"/>
        <xdr:cNvSpPr txBox="1"/>
      </xdr:nvSpPr>
      <xdr:spPr>
        <a:xfrm>
          <a:off x="19310428" y="89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27178</xdr:rowOff>
    </xdr:from>
    <xdr:to>
      <xdr:col>98</xdr:col>
      <xdr:colOff>38100</xdr:colOff>
      <xdr:row>53</xdr:row>
      <xdr:rowOff>128778</xdr:rowOff>
    </xdr:to>
    <xdr:sp macro="" textlink="">
      <xdr:nvSpPr>
        <xdr:cNvPr id="833" name="楕円 832"/>
        <xdr:cNvSpPr/>
      </xdr:nvSpPr>
      <xdr:spPr>
        <a:xfrm>
          <a:off x="18605500" y="91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51</xdr:row>
      <xdr:rowOff>145305</xdr:rowOff>
    </xdr:from>
    <xdr:ext cx="469744" cy="259045"/>
    <xdr:sp macro="" textlink="">
      <xdr:nvSpPr>
        <xdr:cNvPr id="834" name="テキスト ボックス 833"/>
        <xdr:cNvSpPr txBox="1"/>
      </xdr:nvSpPr>
      <xdr:spPr>
        <a:xfrm>
          <a:off x="18421428" y="888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99192</xdr:rowOff>
    </xdr:from>
    <xdr:to>
      <xdr:col>116</xdr:col>
      <xdr:colOff>63500</xdr:colOff>
      <xdr:row>71</xdr:row>
      <xdr:rowOff>152913</xdr:rowOff>
    </xdr:to>
    <xdr:cxnSp macro="">
      <xdr:nvCxnSpPr>
        <xdr:cNvPr id="862" name="直線コネクタ 861"/>
        <xdr:cNvCxnSpPr/>
      </xdr:nvCxnSpPr>
      <xdr:spPr>
        <a:xfrm flipV="1">
          <a:off x="21323300" y="12272142"/>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152913</xdr:rowOff>
    </xdr:from>
    <xdr:to>
      <xdr:col>111</xdr:col>
      <xdr:colOff>177800</xdr:colOff>
      <xdr:row>72</xdr:row>
      <xdr:rowOff>69611</xdr:rowOff>
    </xdr:to>
    <xdr:cxnSp macro="">
      <xdr:nvCxnSpPr>
        <xdr:cNvPr id="865" name="直線コネクタ 864"/>
        <xdr:cNvCxnSpPr/>
      </xdr:nvCxnSpPr>
      <xdr:spPr>
        <a:xfrm flipV="1">
          <a:off x="20434300" y="12325863"/>
          <a:ext cx="8890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69611</xdr:rowOff>
    </xdr:from>
    <xdr:to>
      <xdr:col>107</xdr:col>
      <xdr:colOff>50800</xdr:colOff>
      <xdr:row>72</xdr:row>
      <xdr:rowOff>109708</xdr:rowOff>
    </xdr:to>
    <xdr:cxnSp macro="">
      <xdr:nvCxnSpPr>
        <xdr:cNvPr id="868" name="直線コネクタ 867"/>
        <xdr:cNvCxnSpPr/>
      </xdr:nvCxnSpPr>
      <xdr:spPr>
        <a:xfrm flipV="1">
          <a:off x="19545300" y="12414011"/>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109708</xdr:rowOff>
    </xdr:from>
    <xdr:to>
      <xdr:col>102</xdr:col>
      <xdr:colOff>114300</xdr:colOff>
      <xdr:row>72</xdr:row>
      <xdr:rowOff>118943</xdr:rowOff>
    </xdr:to>
    <xdr:cxnSp macro="">
      <xdr:nvCxnSpPr>
        <xdr:cNvPr id="871" name="直線コネクタ 870"/>
        <xdr:cNvCxnSpPr/>
      </xdr:nvCxnSpPr>
      <xdr:spPr>
        <a:xfrm flipV="1">
          <a:off x="18656300" y="12454108"/>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48392</xdr:rowOff>
    </xdr:from>
    <xdr:to>
      <xdr:col>116</xdr:col>
      <xdr:colOff>114300</xdr:colOff>
      <xdr:row>71</xdr:row>
      <xdr:rowOff>149992</xdr:rowOff>
    </xdr:to>
    <xdr:sp macro="" textlink="">
      <xdr:nvSpPr>
        <xdr:cNvPr id="881" name="楕円 880"/>
        <xdr:cNvSpPr/>
      </xdr:nvSpPr>
      <xdr:spPr>
        <a:xfrm>
          <a:off x="22110700" y="122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71269</xdr:rowOff>
    </xdr:from>
    <xdr:ext cx="534377" cy="259045"/>
    <xdr:sp macro="" textlink="">
      <xdr:nvSpPr>
        <xdr:cNvPr id="882" name="繰出金該当値テキスト"/>
        <xdr:cNvSpPr txBox="1"/>
      </xdr:nvSpPr>
      <xdr:spPr>
        <a:xfrm>
          <a:off x="22212300" y="1207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102113</xdr:rowOff>
    </xdr:from>
    <xdr:to>
      <xdr:col>112</xdr:col>
      <xdr:colOff>38100</xdr:colOff>
      <xdr:row>72</xdr:row>
      <xdr:rowOff>32263</xdr:rowOff>
    </xdr:to>
    <xdr:sp macro="" textlink="">
      <xdr:nvSpPr>
        <xdr:cNvPr id="883" name="楕円 882"/>
        <xdr:cNvSpPr/>
      </xdr:nvSpPr>
      <xdr:spPr>
        <a:xfrm>
          <a:off x="21272500" y="122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48790</xdr:rowOff>
    </xdr:from>
    <xdr:ext cx="534377" cy="259045"/>
    <xdr:sp macro="" textlink="">
      <xdr:nvSpPr>
        <xdr:cNvPr id="884" name="テキスト ボックス 883"/>
        <xdr:cNvSpPr txBox="1"/>
      </xdr:nvSpPr>
      <xdr:spPr>
        <a:xfrm>
          <a:off x="21056111" y="1205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18811</xdr:rowOff>
    </xdr:from>
    <xdr:to>
      <xdr:col>107</xdr:col>
      <xdr:colOff>101600</xdr:colOff>
      <xdr:row>72</xdr:row>
      <xdr:rowOff>120411</xdr:rowOff>
    </xdr:to>
    <xdr:sp macro="" textlink="">
      <xdr:nvSpPr>
        <xdr:cNvPr id="885" name="楕円 884"/>
        <xdr:cNvSpPr/>
      </xdr:nvSpPr>
      <xdr:spPr>
        <a:xfrm>
          <a:off x="20383500" y="123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136938</xdr:rowOff>
    </xdr:from>
    <xdr:ext cx="534377" cy="259045"/>
    <xdr:sp macro="" textlink="">
      <xdr:nvSpPr>
        <xdr:cNvPr id="886" name="テキスト ボックス 885"/>
        <xdr:cNvSpPr txBox="1"/>
      </xdr:nvSpPr>
      <xdr:spPr>
        <a:xfrm>
          <a:off x="20167111" y="121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58908</xdr:rowOff>
    </xdr:from>
    <xdr:to>
      <xdr:col>102</xdr:col>
      <xdr:colOff>165100</xdr:colOff>
      <xdr:row>72</xdr:row>
      <xdr:rowOff>160508</xdr:rowOff>
    </xdr:to>
    <xdr:sp macro="" textlink="">
      <xdr:nvSpPr>
        <xdr:cNvPr id="887" name="楕円 886"/>
        <xdr:cNvSpPr/>
      </xdr:nvSpPr>
      <xdr:spPr>
        <a:xfrm>
          <a:off x="19494500" y="124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5585</xdr:rowOff>
    </xdr:from>
    <xdr:ext cx="534377" cy="259045"/>
    <xdr:sp macro="" textlink="">
      <xdr:nvSpPr>
        <xdr:cNvPr id="888" name="テキスト ボックス 887"/>
        <xdr:cNvSpPr txBox="1"/>
      </xdr:nvSpPr>
      <xdr:spPr>
        <a:xfrm>
          <a:off x="19278111" y="121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68143</xdr:rowOff>
    </xdr:from>
    <xdr:to>
      <xdr:col>98</xdr:col>
      <xdr:colOff>38100</xdr:colOff>
      <xdr:row>72</xdr:row>
      <xdr:rowOff>169743</xdr:rowOff>
    </xdr:to>
    <xdr:sp macro="" textlink="">
      <xdr:nvSpPr>
        <xdr:cNvPr id="889" name="楕円 888"/>
        <xdr:cNvSpPr/>
      </xdr:nvSpPr>
      <xdr:spPr>
        <a:xfrm>
          <a:off x="18605500" y="124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14820</xdr:rowOff>
    </xdr:from>
    <xdr:ext cx="534377" cy="259045"/>
    <xdr:sp macro="" textlink="">
      <xdr:nvSpPr>
        <xdr:cNvPr id="890" name="テキスト ボックス 889"/>
        <xdr:cNvSpPr txBox="1"/>
      </xdr:nvSpPr>
      <xdr:spPr>
        <a:xfrm>
          <a:off x="18389111" y="1218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480,700</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26,100</a:t>
          </a:r>
          <a:r>
            <a:rPr kumimoji="1" lang="ja-JP" altLang="en-US" sz="1300">
              <a:latin typeface="ＭＳ Ｐゴシック" panose="020B0600070205080204" pitchFamily="50" charset="-128"/>
              <a:ea typeface="ＭＳ Ｐゴシック" panose="020B0600070205080204" pitchFamily="50" charset="-128"/>
            </a:rPr>
            <a:t>円増加となっている。これは障害福祉サービス給付費の増が主な要因である。</a:t>
          </a:r>
        </a:p>
        <a:p>
          <a:r>
            <a:rPr kumimoji="1" lang="ja-JP" altLang="en-US" sz="1300">
              <a:latin typeface="ＭＳ Ｐゴシック" panose="020B0600070205080204" pitchFamily="50" charset="-128"/>
              <a:ea typeface="ＭＳ Ｐゴシック" panose="020B0600070205080204" pitchFamily="50" charset="-128"/>
            </a:rPr>
            <a:t>また、歳出総額の約６割を占める義務的経費（人件費・扶助費・公債費）は、住民一人当たり約</a:t>
          </a:r>
          <a:r>
            <a:rPr kumimoji="1" lang="en-US" altLang="ja-JP" sz="1300">
              <a:latin typeface="ＭＳ Ｐゴシック" panose="020B0600070205080204" pitchFamily="50" charset="-128"/>
              <a:ea typeface="ＭＳ Ｐゴシック" panose="020B0600070205080204" pitchFamily="50" charset="-128"/>
            </a:rPr>
            <a:t>286,800</a:t>
          </a:r>
          <a:r>
            <a:rPr kumimoji="1" lang="ja-JP" altLang="en-US" sz="1300">
              <a:latin typeface="ＭＳ Ｐゴシック" panose="020B0600070205080204" pitchFamily="50" charset="-128"/>
              <a:ea typeface="ＭＳ Ｐゴシック" panose="020B0600070205080204" pitchFamily="50" charset="-128"/>
            </a:rPr>
            <a:t>円となっており、類似団体平均額より</a:t>
          </a:r>
          <a:r>
            <a:rPr kumimoji="1" lang="en-US" altLang="ja-JP" sz="1300">
              <a:latin typeface="ＭＳ Ｐゴシック" panose="020B0600070205080204" pitchFamily="50" charset="-128"/>
              <a:ea typeface="ＭＳ Ｐゴシック" panose="020B0600070205080204" pitchFamily="50" charset="-128"/>
            </a:rPr>
            <a:t>57,100</a:t>
          </a:r>
          <a:r>
            <a:rPr kumimoji="1" lang="ja-JP" altLang="en-US" sz="1300">
              <a:latin typeface="ＭＳ Ｐゴシック" panose="020B0600070205080204" pitchFamily="50" charset="-128"/>
              <a:ea typeface="ＭＳ Ｐゴシック" panose="020B0600070205080204" pitchFamily="50" charset="-128"/>
            </a:rPr>
            <a:t>円高い状況である。</a:t>
          </a:r>
        </a:p>
        <a:p>
          <a:r>
            <a:rPr kumimoji="1" lang="ja-JP" altLang="en-US" sz="1300">
              <a:latin typeface="ＭＳ Ｐゴシック" panose="020B0600070205080204" pitchFamily="50" charset="-128"/>
              <a:ea typeface="ＭＳ Ｐゴシック" panose="020B0600070205080204" pitchFamily="50" charset="-128"/>
            </a:rPr>
            <a:t>人件費及び扶助費は増加傾向にあり、今後も増加が見込まれることから、今後とも、効率的かつ効果的な財政運営に努めていく必要がある。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244,830
241,798
191.52
119,634,742
117,691,905
1,140,392
58,811,802
100,211,701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124460</xdr:rowOff>
    </xdr:from>
    <xdr:to>
      <xdr:col>24</xdr:col>
      <xdr:colOff>63500</xdr:colOff>
      <xdr:row>36</xdr:row>
      <xdr:rowOff>140462</xdr:rowOff>
    </xdr:to>
    <xdr:cxnSp macro="">
      <xdr:nvCxnSpPr>
        <xdr:cNvPr id="61" name="直線コネクタ 60"/>
        <xdr:cNvCxnSpPr/>
      </xdr:nvCxnSpPr>
      <xdr:spPr>
        <a:xfrm flipV="1">
          <a:off x="3797300" y="629666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140462</xdr:rowOff>
    </xdr:from>
    <xdr:to>
      <xdr:col>19</xdr:col>
      <xdr:colOff>177800</xdr:colOff>
      <xdr:row>36</xdr:row>
      <xdr:rowOff>167894</xdr:rowOff>
    </xdr:to>
    <xdr:cxnSp macro="">
      <xdr:nvCxnSpPr>
        <xdr:cNvPr id="64" name="直線コネクタ 63"/>
        <xdr:cNvCxnSpPr/>
      </xdr:nvCxnSpPr>
      <xdr:spPr>
        <a:xfrm flipV="1">
          <a:off x="2908300" y="63126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163322</xdr:rowOff>
    </xdr:from>
    <xdr:to>
      <xdr:col>15</xdr:col>
      <xdr:colOff>50800</xdr:colOff>
      <xdr:row>36</xdr:row>
      <xdr:rowOff>167894</xdr:rowOff>
    </xdr:to>
    <xdr:cxnSp macro="">
      <xdr:nvCxnSpPr>
        <xdr:cNvPr id="67" name="直線コネクタ 66"/>
        <xdr:cNvCxnSpPr/>
      </xdr:nvCxnSpPr>
      <xdr:spPr>
        <a:xfrm>
          <a:off x="2019300" y="63355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163322</xdr:rowOff>
    </xdr:from>
    <xdr:to>
      <xdr:col>10</xdr:col>
      <xdr:colOff>114300</xdr:colOff>
      <xdr:row>37</xdr:row>
      <xdr:rowOff>54356</xdr:rowOff>
    </xdr:to>
    <xdr:cxnSp macro="">
      <xdr:nvCxnSpPr>
        <xdr:cNvPr id="70" name="直線コネクタ 69"/>
        <xdr:cNvCxnSpPr/>
      </xdr:nvCxnSpPr>
      <xdr:spPr>
        <a:xfrm flipV="1">
          <a:off x="1130300" y="6335522"/>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73660</xdr:rowOff>
    </xdr:from>
    <xdr:to>
      <xdr:col>24</xdr:col>
      <xdr:colOff>114300</xdr:colOff>
      <xdr:row>37</xdr:row>
      <xdr:rowOff>3810</xdr:rowOff>
    </xdr:to>
    <xdr:sp macro="" textlink="">
      <xdr:nvSpPr>
        <xdr:cNvPr id="80" name="楕円 79"/>
        <xdr:cNvSpPr/>
      </xdr:nvSpPr>
      <xdr:spPr>
        <a:xfrm>
          <a:off x="4584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96537</xdr:rowOff>
    </xdr:from>
    <xdr:ext cx="469744" cy="259045"/>
    <xdr:sp macro="" textlink="">
      <xdr:nvSpPr>
        <xdr:cNvPr id="81" name="議会費該当値テキスト"/>
        <xdr:cNvSpPr txBox="1"/>
      </xdr:nvSpPr>
      <xdr:spPr>
        <a:xfrm>
          <a:off x="4686300"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89662</xdr:rowOff>
    </xdr:from>
    <xdr:to>
      <xdr:col>20</xdr:col>
      <xdr:colOff>38100</xdr:colOff>
      <xdr:row>37</xdr:row>
      <xdr:rowOff>19812</xdr:rowOff>
    </xdr:to>
    <xdr:sp macro="" textlink="">
      <xdr:nvSpPr>
        <xdr:cNvPr id="82" name="楕円 81"/>
        <xdr:cNvSpPr/>
      </xdr:nvSpPr>
      <xdr:spPr>
        <a:xfrm>
          <a:off x="3746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83" name="テキスト ボックス 82"/>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117094</xdr:rowOff>
    </xdr:from>
    <xdr:to>
      <xdr:col>15</xdr:col>
      <xdr:colOff>101600</xdr:colOff>
      <xdr:row>37</xdr:row>
      <xdr:rowOff>47244</xdr:rowOff>
    </xdr:to>
    <xdr:sp macro="" textlink="">
      <xdr:nvSpPr>
        <xdr:cNvPr id="84" name="楕円 83"/>
        <xdr:cNvSpPr/>
      </xdr:nvSpPr>
      <xdr:spPr>
        <a:xfrm>
          <a:off x="2857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38371</xdr:rowOff>
    </xdr:from>
    <xdr:ext cx="469744" cy="259045"/>
    <xdr:sp macro="" textlink="">
      <xdr:nvSpPr>
        <xdr:cNvPr id="85" name="テキスト ボックス 84"/>
        <xdr:cNvSpPr txBox="1"/>
      </xdr:nvSpPr>
      <xdr:spPr>
        <a:xfrm>
          <a:off x="2673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112522</xdr:rowOff>
    </xdr:from>
    <xdr:to>
      <xdr:col>10</xdr:col>
      <xdr:colOff>165100</xdr:colOff>
      <xdr:row>37</xdr:row>
      <xdr:rowOff>42672</xdr:rowOff>
    </xdr:to>
    <xdr:sp macro="" textlink="">
      <xdr:nvSpPr>
        <xdr:cNvPr id="86" name="楕円 85"/>
        <xdr:cNvSpPr/>
      </xdr:nvSpPr>
      <xdr:spPr>
        <a:xfrm>
          <a:off x="1968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59199</xdr:rowOff>
    </xdr:from>
    <xdr:ext cx="469744" cy="259045"/>
    <xdr:sp macro="" textlink="">
      <xdr:nvSpPr>
        <xdr:cNvPr id="87" name="テキスト ボックス 86"/>
        <xdr:cNvSpPr txBox="1"/>
      </xdr:nvSpPr>
      <xdr:spPr>
        <a:xfrm>
          <a:off x="1784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3556</xdr:rowOff>
    </xdr:from>
    <xdr:to>
      <xdr:col>6</xdr:col>
      <xdr:colOff>38100</xdr:colOff>
      <xdr:row>37</xdr:row>
      <xdr:rowOff>105156</xdr:rowOff>
    </xdr:to>
    <xdr:sp macro="" textlink="">
      <xdr:nvSpPr>
        <xdr:cNvPr id="88" name="楕円 87"/>
        <xdr:cNvSpPr/>
      </xdr:nvSpPr>
      <xdr:spPr>
        <a:xfrm>
          <a:off x="1079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96283</xdr:rowOff>
    </xdr:from>
    <xdr:ext cx="469744" cy="259045"/>
    <xdr:sp macro="" textlink="">
      <xdr:nvSpPr>
        <xdr:cNvPr id="89" name="テキスト ボックス 88"/>
        <xdr:cNvSpPr txBox="1"/>
      </xdr:nvSpPr>
      <xdr:spPr>
        <a:xfrm>
          <a:off x="895428" y="64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71018</xdr:rowOff>
    </xdr:from>
    <xdr:to>
      <xdr:col>24</xdr:col>
      <xdr:colOff>63500</xdr:colOff>
      <xdr:row>59</xdr:row>
      <xdr:rowOff>34913</xdr:rowOff>
    </xdr:to>
    <xdr:cxnSp macro="">
      <xdr:nvCxnSpPr>
        <xdr:cNvPr id="119" name="直線コネクタ 118"/>
        <xdr:cNvCxnSpPr/>
      </xdr:nvCxnSpPr>
      <xdr:spPr>
        <a:xfrm flipV="1">
          <a:off x="3797300" y="10015118"/>
          <a:ext cx="838200" cy="13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154775</xdr:rowOff>
    </xdr:from>
    <xdr:to>
      <xdr:col>19</xdr:col>
      <xdr:colOff>177800</xdr:colOff>
      <xdr:row>59</xdr:row>
      <xdr:rowOff>34913</xdr:rowOff>
    </xdr:to>
    <xdr:cxnSp macro="">
      <xdr:nvCxnSpPr>
        <xdr:cNvPr id="122" name="直線コネクタ 121"/>
        <xdr:cNvCxnSpPr/>
      </xdr:nvCxnSpPr>
      <xdr:spPr>
        <a:xfrm>
          <a:off x="2908300" y="10098875"/>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154775</xdr:rowOff>
    </xdr:from>
    <xdr:to>
      <xdr:col>15</xdr:col>
      <xdr:colOff>50800</xdr:colOff>
      <xdr:row>59</xdr:row>
      <xdr:rowOff>70041</xdr:rowOff>
    </xdr:to>
    <xdr:cxnSp macro="">
      <xdr:nvCxnSpPr>
        <xdr:cNvPr id="125" name="直線コネクタ 124"/>
        <xdr:cNvCxnSpPr/>
      </xdr:nvCxnSpPr>
      <xdr:spPr>
        <a:xfrm flipV="1">
          <a:off x="2019300" y="10098875"/>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162687</xdr:rowOff>
    </xdr:from>
    <xdr:to>
      <xdr:col>10</xdr:col>
      <xdr:colOff>114300</xdr:colOff>
      <xdr:row>59</xdr:row>
      <xdr:rowOff>70041</xdr:rowOff>
    </xdr:to>
    <xdr:cxnSp macro="">
      <xdr:nvCxnSpPr>
        <xdr:cNvPr id="128" name="直線コネクタ 127"/>
        <xdr:cNvCxnSpPr/>
      </xdr:nvCxnSpPr>
      <xdr:spPr>
        <a:xfrm>
          <a:off x="1130300" y="8906637"/>
          <a:ext cx="889000" cy="127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20218</xdr:rowOff>
    </xdr:from>
    <xdr:to>
      <xdr:col>24</xdr:col>
      <xdr:colOff>114300</xdr:colOff>
      <xdr:row>58</xdr:row>
      <xdr:rowOff>121818</xdr:rowOff>
    </xdr:to>
    <xdr:sp macro="" textlink="">
      <xdr:nvSpPr>
        <xdr:cNvPr id="138" name="楕円 137"/>
        <xdr:cNvSpPr/>
      </xdr:nvSpPr>
      <xdr:spPr>
        <a:xfrm>
          <a:off x="4584700" y="99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170095</xdr:rowOff>
    </xdr:from>
    <xdr:ext cx="534377" cy="259045"/>
    <xdr:sp macro="" textlink="">
      <xdr:nvSpPr>
        <xdr:cNvPr id="139" name="総務費該当値テキスト"/>
        <xdr:cNvSpPr txBox="1"/>
      </xdr:nvSpPr>
      <xdr:spPr>
        <a:xfrm>
          <a:off x="4686300" y="99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155563</xdr:rowOff>
    </xdr:from>
    <xdr:to>
      <xdr:col>20</xdr:col>
      <xdr:colOff>38100</xdr:colOff>
      <xdr:row>59</xdr:row>
      <xdr:rowOff>85713</xdr:rowOff>
    </xdr:to>
    <xdr:sp macro="" textlink="">
      <xdr:nvSpPr>
        <xdr:cNvPr id="140" name="楕円 139"/>
        <xdr:cNvSpPr/>
      </xdr:nvSpPr>
      <xdr:spPr>
        <a:xfrm>
          <a:off x="3746500" y="10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76840</xdr:rowOff>
    </xdr:from>
    <xdr:ext cx="534377" cy="259045"/>
    <xdr:sp macro="" textlink="">
      <xdr:nvSpPr>
        <xdr:cNvPr id="141" name="テキスト ボックス 140"/>
        <xdr:cNvSpPr txBox="1"/>
      </xdr:nvSpPr>
      <xdr:spPr>
        <a:xfrm>
          <a:off x="3530111" y="101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103975</xdr:rowOff>
    </xdr:from>
    <xdr:to>
      <xdr:col>15</xdr:col>
      <xdr:colOff>101600</xdr:colOff>
      <xdr:row>59</xdr:row>
      <xdr:rowOff>34125</xdr:rowOff>
    </xdr:to>
    <xdr:sp macro="" textlink="">
      <xdr:nvSpPr>
        <xdr:cNvPr id="142" name="楕円 141"/>
        <xdr:cNvSpPr/>
      </xdr:nvSpPr>
      <xdr:spPr>
        <a:xfrm>
          <a:off x="2857500" y="100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25252</xdr:rowOff>
    </xdr:from>
    <xdr:ext cx="534377" cy="259045"/>
    <xdr:sp macro="" textlink="">
      <xdr:nvSpPr>
        <xdr:cNvPr id="143" name="テキスト ボックス 142"/>
        <xdr:cNvSpPr txBox="1"/>
      </xdr:nvSpPr>
      <xdr:spPr>
        <a:xfrm>
          <a:off x="2641111" y="101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19241</xdr:rowOff>
    </xdr:from>
    <xdr:to>
      <xdr:col>10</xdr:col>
      <xdr:colOff>165100</xdr:colOff>
      <xdr:row>59</xdr:row>
      <xdr:rowOff>120841</xdr:rowOff>
    </xdr:to>
    <xdr:sp macro="" textlink="">
      <xdr:nvSpPr>
        <xdr:cNvPr id="144" name="楕円 143"/>
        <xdr:cNvSpPr/>
      </xdr:nvSpPr>
      <xdr:spPr>
        <a:xfrm>
          <a:off x="1968500" y="101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111968</xdr:rowOff>
    </xdr:from>
    <xdr:ext cx="534377" cy="259045"/>
    <xdr:sp macro="" textlink="">
      <xdr:nvSpPr>
        <xdr:cNvPr id="145" name="テキスト ボックス 144"/>
        <xdr:cNvSpPr txBox="1"/>
      </xdr:nvSpPr>
      <xdr:spPr>
        <a:xfrm>
          <a:off x="1752111" y="1022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111887</xdr:rowOff>
    </xdr:from>
    <xdr:to>
      <xdr:col>6</xdr:col>
      <xdr:colOff>38100</xdr:colOff>
      <xdr:row>52</xdr:row>
      <xdr:rowOff>42037</xdr:rowOff>
    </xdr:to>
    <xdr:sp macro="" textlink="">
      <xdr:nvSpPr>
        <xdr:cNvPr id="146" name="楕円 145"/>
        <xdr:cNvSpPr/>
      </xdr:nvSpPr>
      <xdr:spPr>
        <a:xfrm>
          <a:off x="1079500" y="88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33164</xdr:rowOff>
    </xdr:from>
    <xdr:ext cx="599010" cy="259045"/>
    <xdr:sp macro="" textlink="">
      <xdr:nvSpPr>
        <xdr:cNvPr id="147" name="テキスト ボックス 146"/>
        <xdr:cNvSpPr txBox="1"/>
      </xdr:nvSpPr>
      <xdr:spPr>
        <a:xfrm>
          <a:off x="830795" y="894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167317</xdr:rowOff>
    </xdr:from>
    <xdr:to>
      <xdr:col>24</xdr:col>
      <xdr:colOff>63500</xdr:colOff>
      <xdr:row>74</xdr:row>
      <xdr:rowOff>108926</xdr:rowOff>
    </xdr:to>
    <xdr:cxnSp macro="">
      <xdr:nvCxnSpPr>
        <xdr:cNvPr id="179" name="直線コネクタ 178"/>
        <xdr:cNvCxnSpPr/>
      </xdr:nvCxnSpPr>
      <xdr:spPr>
        <a:xfrm flipV="1">
          <a:off x="3797300" y="12683167"/>
          <a:ext cx="838200" cy="11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108926</xdr:rowOff>
    </xdr:from>
    <xdr:to>
      <xdr:col>19</xdr:col>
      <xdr:colOff>177800</xdr:colOff>
      <xdr:row>75</xdr:row>
      <xdr:rowOff>76835</xdr:rowOff>
    </xdr:to>
    <xdr:cxnSp macro="">
      <xdr:nvCxnSpPr>
        <xdr:cNvPr id="182" name="直線コネクタ 181"/>
        <xdr:cNvCxnSpPr/>
      </xdr:nvCxnSpPr>
      <xdr:spPr>
        <a:xfrm flipV="1">
          <a:off x="2908300" y="12796226"/>
          <a:ext cx="889000" cy="1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151185</xdr:rowOff>
    </xdr:from>
    <xdr:to>
      <xdr:col>15</xdr:col>
      <xdr:colOff>50800</xdr:colOff>
      <xdr:row>75</xdr:row>
      <xdr:rowOff>76835</xdr:rowOff>
    </xdr:to>
    <xdr:cxnSp macro="">
      <xdr:nvCxnSpPr>
        <xdr:cNvPr id="185" name="直線コネクタ 184"/>
        <xdr:cNvCxnSpPr/>
      </xdr:nvCxnSpPr>
      <xdr:spPr>
        <a:xfrm>
          <a:off x="2019300" y="12838485"/>
          <a:ext cx="889000" cy="9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151185</xdr:rowOff>
    </xdr:from>
    <xdr:to>
      <xdr:col>10</xdr:col>
      <xdr:colOff>114300</xdr:colOff>
      <xdr:row>76</xdr:row>
      <xdr:rowOff>147766</xdr:rowOff>
    </xdr:to>
    <xdr:cxnSp macro="">
      <xdr:nvCxnSpPr>
        <xdr:cNvPr id="188" name="直線コネクタ 187"/>
        <xdr:cNvCxnSpPr/>
      </xdr:nvCxnSpPr>
      <xdr:spPr>
        <a:xfrm flipV="1">
          <a:off x="1130300" y="12838485"/>
          <a:ext cx="889000" cy="33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116517</xdr:rowOff>
    </xdr:from>
    <xdr:to>
      <xdr:col>24</xdr:col>
      <xdr:colOff>114300</xdr:colOff>
      <xdr:row>74</xdr:row>
      <xdr:rowOff>46667</xdr:rowOff>
    </xdr:to>
    <xdr:sp macro="" textlink="">
      <xdr:nvSpPr>
        <xdr:cNvPr id="198" name="楕円 197"/>
        <xdr:cNvSpPr/>
      </xdr:nvSpPr>
      <xdr:spPr>
        <a:xfrm>
          <a:off x="4584700" y="126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139394</xdr:rowOff>
    </xdr:from>
    <xdr:ext cx="599010" cy="259045"/>
    <xdr:sp macro="" textlink="">
      <xdr:nvSpPr>
        <xdr:cNvPr id="199" name="民生費該当値テキスト"/>
        <xdr:cNvSpPr txBox="1"/>
      </xdr:nvSpPr>
      <xdr:spPr>
        <a:xfrm>
          <a:off x="4686300" y="1248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58126</xdr:rowOff>
    </xdr:from>
    <xdr:to>
      <xdr:col>20</xdr:col>
      <xdr:colOff>38100</xdr:colOff>
      <xdr:row>74</xdr:row>
      <xdr:rowOff>159726</xdr:rowOff>
    </xdr:to>
    <xdr:sp macro="" textlink="">
      <xdr:nvSpPr>
        <xdr:cNvPr id="200" name="楕円 199"/>
        <xdr:cNvSpPr/>
      </xdr:nvSpPr>
      <xdr:spPr>
        <a:xfrm>
          <a:off x="3746500" y="127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4803</xdr:rowOff>
    </xdr:from>
    <xdr:ext cx="599010" cy="259045"/>
    <xdr:sp macro="" textlink="">
      <xdr:nvSpPr>
        <xdr:cNvPr id="201" name="テキスト ボックス 200"/>
        <xdr:cNvSpPr txBox="1"/>
      </xdr:nvSpPr>
      <xdr:spPr>
        <a:xfrm>
          <a:off x="3497795" y="1252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26035</xdr:rowOff>
    </xdr:from>
    <xdr:to>
      <xdr:col>15</xdr:col>
      <xdr:colOff>101600</xdr:colOff>
      <xdr:row>75</xdr:row>
      <xdr:rowOff>127635</xdr:rowOff>
    </xdr:to>
    <xdr:sp macro="" textlink="">
      <xdr:nvSpPr>
        <xdr:cNvPr id="202" name="楕円 201"/>
        <xdr:cNvSpPr/>
      </xdr:nvSpPr>
      <xdr:spPr>
        <a:xfrm>
          <a:off x="2857500" y="1288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144162</xdr:rowOff>
    </xdr:from>
    <xdr:ext cx="599010" cy="259045"/>
    <xdr:sp macro="" textlink="">
      <xdr:nvSpPr>
        <xdr:cNvPr id="203" name="テキスト ボックス 202"/>
        <xdr:cNvSpPr txBox="1"/>
      </xdr:nvSpPr>
      <xdr:spPr>
        <a:xfrm>
          <a:off x="2608795" y="1266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100385</xdr:rowOff>
    </xdr:from>
    <xdr:to>
      <xdr:col>10</xdr:col>
      <xdr:colOff>165100</xdr:colOff>
      <xdr:row>75</xdr:row>
      <xdr:rowOff>30535</xdr:rowOff>
    </xdr:to>
    <xdr:sp macro="" textlink="">
      <xdr:nvSpPr>
        <xdr:cNvPr id="204" name="楕円 203"/>
        <xdr:cNvSpPr/>
      </xdr:nvSpPr>
      <xdr:spPr>
        <a:xfrm>
          <a:off x="1968500" y="127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47062</xdr:rowOff>
    </xdr:from>
    <xdr:ext cx="599010" cy="259045"/>
    <xdr:sp macro="" textlink="">
      <xdr:nvSpPr>
        <xdr:cNvPr id="205" name="テキスト ボックス 204"/>
        <xdr:cNvSpPr txBox="1"/>
      </xdr:nvSpPr>
      <xdr:spPr>
        <a:xfrm>
          <a:off x="1719795" y="1256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96966</xdr:rowOff>
    </xdr:from>
    <xdr:to>
      <xdr:col>6</xdr:col>
      <xdr:colOff>38100</xdr:colOff>
      <xdr:row>77</xdr:row>
      <xdr:rowOff>27116</xdr:rowOff>
    </xdr:to>
    <xdr:sp macro="" textlink="">
      <xdr:nvSpPr>
        <xdr:cNvPr id="206" name="楕円 205"/>
        <xdr:cNvSpPr/>
      </xdr:nvSpPr>
      <xdr:spPr>
        <a:xfrm>
          <a:off x="1079500" y="131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43643</xdr:rowOff>
    </xdr:from>
    <xdr:ext cx="599010" cy="259045"/>
    <xdr:sp macro="" textlink="">
      <xdr:nvSpPr>
        <xdr:cNvPr id="207" name="テキスト ボックス 206"/>
        <xdr:cNvSpPr txBox="1"/>
      </xdr:nvSpPr>
      <xdr:spPr>
        <a:xfrm>
          <a:off x="830795" y="1290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75136</xdr:rowOff>
    </xdr:from>
    <xdr:to>
      <xdr:col>24</xdr:col>
      <xdr:colOff>63500</xdr:colOff>
      <xdr:row>94</xdr:row>
      <xdr:rowOff>129184</xdr:rowOff>
    </xdr:to>
    <xdr:cxnSp macro="">
      <xdr:nvCxnSpPr>
        <xdr:cNvPr id="239" name="直線コネクタ 238"/>
        <xdr:cNvCxnSpPr/>
      </xdr:nvCxnSpPr>
      <xdr:spPr>
        <a:xfrm flipV="1">
          <a:off x="3797300" y="16191436"/>
          <a:ext cx="8382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129184</xdr:rowOff>
    </xdr:from>
    <xdr:to>
      <xdr:col>19</xdr:col>
      <xdr:colOff>177800</xdr:colOff>
      <xdr:row>95</xdr:row>
      <xdr:rowOff>13284</xdr:rowOff>
    </xdr:to>
    <xdr:cxnSp macro="">
      <xdr:nvCxnSpPr>
        <xdr:cNvPr id="242" name="直線コネクタ 241"/>
        <xdr:cNvCxnSpPr/>
      </xdr:nvCxnSpPr>
      <xdr:spPr>
        <a:xfrm flipV="1">
          <a:off x="2908300" y="16245484"/>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131471</xdr:rowOff>
    </xdr:from>
    <xdr:to>
      <xdr:col>15</xdr:col>
      <xdr:colOff>50800</xdr:colOff>
      <xdr:row>95</xdr:row>
      <xdr:rowOff>13284</xdr:rowOff>
    </xdr:to>
    <xdr:cxnSp macro="">
      <xdr:nvCxnSpPr>
        <xdr:cNvPr id="245" name="直線コネクタ 244"/>
        <xdr:cNvCxnSpPr/>
      </xdr:nvCxnSpPr>
      <xdr:spPr>
        <a:xfrm>
          <a:off x="2019300" y="16247771"/>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131471</xdr:rowOff>
    </xdr:from>
    <xdr:to>
      <xdr:col>10</xdr:col>
      <xdr:colOff>114300</xdr:colOff>
      <xdr:row>96</xdr:row>
      <xdr:rowOff>9103</xdr:rowOff>
    </xdr:to>
    <xdr:cxnSp macro="">
      <xdr:nvCxnSpPr>
        <xdr:cNvPr id="248" name="直線コネクタ 247"/>
        <xdr:cNvCxnSpPr/>
      </xdr:nvCxnSpPr>
      <xdr:spPr>
        <a:xfrm flipV="1">
          <a:off x="1130300" y="16247771"/>
          <a:ext cx="889000" cy="22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0" name="テキスト ボックス 249"/>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94105</xdr:rowOff>
    </xdr:from>
    <xdr:ext cx="534377" cy="259045"/>
    <xdr:sp macro="" textlink="">
      <xdr:nvSpPr>
        <xdr:cNvPr id="252" name="テキスト ボックス 251"/>
        <xdr:cNvSpPr txBox="1"/>
      </xdr:nvSpPr>
      <xdr:spPr>
        <a:xfrm>
          <a:off x="863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24336</xdr:rowOff>
    </xdr:from>
    <xdr:to>
      <xdr:col>24</xdr:col>
      <xdr:colOff>114300</xdr:colOff>
      <xdr:row>94</xdr:row>
      <xdr:rowOff>125936</xdr:rowOff>
    </xdr:to>
    <xdr:sp macro="" textlink="">
      <xdr:nvSpPr>
        <xdr:cNvPr id="258" name="楕円 257"/>
        <xdr:cNvSpPr/>
      </xdr:nvSpPr>
      <xdr:spPr>
        <a:xfrm>
          <a:off x="4584700" y="1614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47213</xdr:rowOff>
    </xdr:from>
    <xdr:ext cx="534377" cy="259045"/>
    <xdr:sp macro="" textlink="">
      <xdr:nvSpPr>
        <xdr:cNvPr id="259" name="衛生費該当値テキスト"/>
        <xdr:cNvSpPr txBox="1"/>
      </xdr:nvSpPr>
      <xdr:spPr>
        <a:xfrm>
          <a:off x="4686300" y="1599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78384</xdr:rowOff>
    </xdr:from>
    <xdr:to>
      <xdr:col>20</xdr:col>
      <xdr:colOff>38100</xdr:colOff>
      <xdr:row>95</xdr:row>
      <xdr:rowOff>8534</xdr:rowOff>
    </xdr:to>
    <xdr:sp macro="" textlink="">
      <xdr:nvSpPr>
        <xdr:cNvPr id="260" name="楕円 259"/>
        <xdr:cNvSpPr/>
      </xdr:nvSpPr>
      <xdr:spPr>
        <a:xfrm>
          <a:off x="3746500" y="161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25061</xdr:rowOff>
    </xdr:from>
    <xdr:ext cx="534377" cy="259045"/>
    <xdr:sp macro="" textlink="">
      <xdr:nvSpPr>
        <xdr:cNvPr id="261" name="テキスト ボックス 260"/>
        <xdr:cNvSpPr txBox="1"/>
      </xdr:nvSpPr>
      <xdr:spPr>
        <a:xfrm>
          <a:off x="3530111" y="1596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133934</xdr:rowOff>
    </xdr:from>
    <xdr:to>
      <xdr:col>15</xdr:col>
      <xdr:colOff>101600</xdr:colOff>
      <xdr:row>95</xdr:row>
      <xdr:rowOff>64084</xdr:rowOff>
    </xdr:to>
    <xdr:sp macro="" textlink="">
      <xdr:nvSpPr>
        <xdr:cNvPr id="262" name="楕円 261"/>
        <xdr:cNvSpPr/>
      </xdr:nvSpPr>
      <xdr:spPr>
        <a:xfrm>
          <a:off x="2857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80611</xdr:rowOff>
    </xdr:from>
    <xdr:ext cx="534377" cy="259045"/>
    <xdr:sp macro="" textlink="">
      <xdr:nvSpPr>
        <xdr:cNvPr id="263" name="テキスト ボックス 262"/>
        <xdr:cNvSpPr txBox="1"/>
      </xdr:nvSpPr>
      <xdr:spPr>
        <a:xfrm>
          <a:off x="2641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80671</xdr:rowOff>
    </xdr:from>
    <xdr:to>
      <xdr:col>10</xdr:col>
      <xdr:colOff>165100</xdr:colOff>
      <xdr:row>95</xdr:row>
      <xdr:rowOff>10821</xdr:rowOff>
    </xdr:to>
    <xdr:sp macro="" textlink="">
      <xdr:nvSpPr>
        <xdr:cNvPr id="264" name="楕円 263"/>
        <xdr:cNvSpPr/>
      </xdr:nvSpPr>
      <xdr:spPr>
        <a:xfrm>
          <a:off x="1968500" y="161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27348</xdr:rowOff>
    </xdr:from>
    <xdr:ext cx="534377" cy="259045"/>
    <xdr:sp macro="" textlink="">
      <xdr:nvSpPr>
        <xdr:cNvPr id="265" name="テキスト ボックス 264"/>
        <xdr:cNvSpPr txBox="1"/>
      </xdr:nvSpPr>
      <xdr:spPr>
        <a:xfrm>
          <a:off x="1752111" y="159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129753</xdr:rowOff>
    </xdr:from>
    <xdr:to>
      <xdr:col>6</xdr:col>
      <xdr:colOff>38100</xdr:colOff>
      <xdr:row>96</xdr:row>
      <xdr:rowOff>59903</xdr:rowOff>
    </xdr:to>
    <xdr:sp macro="" textlink="">
      <xdr:nvSpPr>
        <xdr:cNvPr id="266" name="楕円 265"/>
        <xdr:cNvSpPr/>
      </xdr:nvSpPr>
      <xdr:spPr>
        <a:xfrm>
          <a:off x="1079500" y="164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76430</xdr:rowOff>
    </xdr:from>
    <xdr:ext cx="534377" cy="259045"/>
    <xdr:sp macro="" textlink="">
      <xdr:nvSpPr>
        <xdr:cNvPr id="267" name="テキスト ボックス 266"/>
        <xdr:cNvSpPr txBox="1"/>
      </xdr:nvSpPr>
      <xdr:spPr>
        <a:xfrm>
          <a:off x="863111" y="161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162941</xdr:rowOff>
    </xdr:from>
    <xdr:to>
      <xdr:col>55</xdr:col>
      <xdr:colOff>0</xdr:colOff>
      <xdr:row>38</xdr:row>
      <xdr:rowOff>164846</xdr:rowOff>
    </xdr:to>
    <xdr:cxnSp macro="">
      <xdr:nvCxnSpPr>
        <xdr:cNvPr id="296" name="直線コネクタ 295"/>
        <xdr:cNvCxnSpPr/>
      </xdr:nvCxnSpPr>
      <xdr:spPr>
        <a:xfrm flipV="1">
          <a:off x="9639300" y="667804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161417</xdr:rowOff>
    </xdr:from>
    <xdr:to>
      <xdr:col>50</xdr:col>
      <xdr:colOff>114300</xdr:colOff>
      <xdr:row>38</xdr:row>
      <xdr:rowOff>164846</xdr:rowOff>
    </xdr:to>
    <xdr:cxnSp macro="">
      <xdr:nvCxnSpPr>
        <xdr:cNvPr id="299" name="直線コネクタ 298"/>
        <xdr:cNvCxnSpPr/>
      </xdr:nvCxnSpPr>
      <xdr:spPr>
        <a:xfrm>
          <a:off x="8750300" y="667651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161417</xdr:rowOff>
    </xdr:from>
    <xdr:to>
      <xdr:col>45</xdr:col>
      <xdr:colOff>177800</xdr:colOff>
      <xdr:row>38</xdr:row>
      <xdr:rowOff>162941</xdr:rowOff>
    </xdr:to>
    <xdr:cxnSp macro="">
      <xdr:nvCxnSpPr>
        <xdr:cNvPr id="302" name="直線コネクタ 301"/>
        <xdr:cNvCxnSpPr/>
      </xdr:nvCxnSpPr>
      <xdr:spPr>
        <a:xfrm flipV="1">
          <a:off x="7861300" y="66765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162179</xdr:rowOff>
    </xdr:from>
    <xdr:to>
      <xdr:col>41</xdr:col>
      <xdr:colOff>50800</xdr:colOff>
      <xdr:row>38</xdr:row>
      <xdr:rowOff>162941</xdr:rowOff>
    </xdr:to>
    <xdr:cxnSp macro="">
      <xdr:nvCxnSpPr>
        <xdr:cNvPr id="305" name="直線コネクタ 304"/>
        <xdr:cNvCxnSpPr/>
      </xdr:nvCxnSpPr>
      <xdr:spPr>
        <a:xfrm>
          <a:off x="6972300" y="667727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112141</xdr:rowOff>
    </xdr:from>
    <xdr:to>
      <xdr:col>55</xdr:col>
      <xdr:colOff>50800</xdr:colOff>
      <xdr:row>39</xdr:row>
      <xdr:rowOff>42291</xdr:rowOff>
    </xdr:to>
    <xdr:sp macro="" textlink="">
      <xdr:nvSpPr>
        <xdr:cNvPr id="315" name="楕円 314"/>
        <xdr:cNvSpPr/>
      </xdr:nvSpPr>
      <xdr:spPr>
        <a:xfrm>
          <a:off x="104267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27068</xdr:rowOff>
    </xdr:from>
    <xdr:ext cx="378565" cy="259045"/>
    <xdr:sp macro="" textlink="">
      <xdr:nvSpPr>
        <xdr:cNvPr id="316" name="労働費該当値テキスト"/>
        <xdr:cNvSpPr txBox="1"/>
      </xdr:nvSpPr>
      <xdr:spPr>
        <a:xfrm>
          <a:off x="10528300" y="6542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114046</xdr:rowOff>
    </xdr:from>
    <xdr:to>
      <xdr:col>50</xdr:col>
      <xdr:colOff>165100</xdr:colOff>
      <xdr:row>39</xdr:row>
      <xdr:rowOff>44196</xdr:rowOff>
    </xdr:to>
    <xdr:sp macro="" textlink="">
      <xdr:nvSpPr>
        <xdr:cNvPr id="317" name="楕円 316"/>
        <xdr:cNvSpPr/>
      </xdr:nvSpPr>
      <xdr:spPr>
        <a:xfrm>
          <a:off x="9588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35323</xdr:rowOff>
    </xdr:from>
    <xdr:ext cx="378565" cy="259045"/>
    <xdr:sp macro="" textlink="">
      <xdr:nvSpPr>
        <xdr:cNvPr id="318" name="テキスト ボックス 317"/>
        <xdr:cNvSpPr txBox="1"/>
      </xdr:nvSpPr>
      <xdr:spPr>
        <a:xfrm>
          <a:off x="9450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110617</xdr:rowOff>
    </xdr:from>
    <xdr:to>
      <xdr:col>46</xdr:col>
      <xdr:colOff>38100</xdr:colOff>
      <xdr:row>39</xdr:row>
      <xdr:rowOff>40767</xdr:rowOff>
    </xdr:to>
    <xdr:sp macro="" textlink="">
      <xdr:nvSpPr>
        <xdr:cNvPr id="319" name="楕円 318"/>
        <xdr:cNvSpPr/>
      </xdr:nvSpPr>
      <xdr:spPr>
        <a:xfrm>
          <a:off x="8699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31894</xdr:rowOff>
    </xdr:from>
    <xdr:ext cx="378565" cy="259045"/>
    <xdr:sp macro="" textlink="">
      <xdr:nvSpPr>
        <xdr:cNvPr id="320" name="テキスト ボックス 319"/>
        <xdr:cNvSpPr txBox="1"/>
      </xdr:nvSpPr>
      <xdr:spPr>
        <a:xfrm>
          <a:off x="8561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112141</xdr:rowOff>
    </xdr:from>
    <xdr:to>
      <xdr:col>41</xdr:col>
      <xdr:colOff>101600</xdr:colOff>
      <xdr:row>39</xdr:row>
      <xdr:rowOff>42291</xdr:rowOff>
    </xdr:to>
    <xdr:sp macro="" textlink="">
      <xdr:nvSpPr>
        <xdr:cNvPr id="321" name="楕円 320"/>
        <xdr:cNvSpPr/>
      </xdr:nvSpPr>
      <xdr:spPr>
        <a:xfrm>
          <a:off x="7810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33418</xdr:rowOff>
    </xdr:from>
    <xdr:ext cx="378565" cy="259045"/>
    <xdr:sp macro="" textlink="">
      <xdr:nvSpPr>
        <xdr:cNvPr id="322" name="テキスト ボックス 321"/>
        <xdr:cNvSpPr txBox="1"/>
      </xdr:nvSpPr>
      <xdr:spPr>
        <a:xfrm>
          <a:off x="7672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111379</xdr:rowOff>
    </xdr:from>
    <xdr:to>
      <xdr:col>36</xdr:col>
      <xdr:colOff>165100</xdr:colOff>
      <xdr:row>39</xdr:row>
      <xdr:rowOff>41529</xdr:rowOff>
    </xdr:to>
    <xdr:sp macro="" textlink="">
      <xdr:nvSpPr>
        <xdr:cNvPr id="323" name="楕円 322"/>
        <xdr:cNvSpPr/>
      </xdr:nvSpPr>
      <xdr:spPr>
        <a:xfrm>
          <a:off x="6921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32656</xdr:rowOff>
    </xdr:from>
    <xdr:ext cx="378565" cy="259045"/>
    <xdr:sp macro="" textlink="">
      <xdr:nvSpPr>
        <xdr:cNvPr id="324" name="テキスト ボックス 323"/>
        <xdr:cNvSpPr txBox="1"/>
      </xdr:nvSpPr>
      <xdr:spPr>
        <a:xfrm>
          <a:off x="6783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53518</xdr:rowOff>
    </xdr:from>
    <xdr:to>
      <xdr:col>55</xdr:col>
      <xdr:colOff>0</xdr:colOff>
      <xdr:row>56</xdr:row>
      <xdr:rowOff>109582</xdr:rowOff>
    </xdr:to>
    <xdr:cxnSp macro="">
      <xdr:nvCxnSpPr>
        <xdr:cNvPr id="349" name="直線コネクタ 348"/>
        <xdr:cNvCxnSpPr/>
      </xdr:nvCxnSpPr>
      <xdr:spPr>
        <a:xfrm>
          <a:off x="9639300" y="9654718"/>
          <a:ext cx="838200" cy="5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0" name="農林水産業費平均値テキスト"/>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53518</xdr:rowOff>
    </xdr:from>
    <xdr:to>
      <xdr:col>50</xdr:col>
      <xdr:colOff>114300</xdr:colOff>
      <xdr:row>56</xdr:row>
      <xdr:rowOff>97066</xdr:rowOff>
    </xdr:to>
    <xdr:cxnSp macro="">
      <xdr:nvCxnSpPr>
        <xdr:cNvPr id="352" name="直線コネクタ 351"/>
        <xdr:cNvCxnSpPr/>
      </xdr:nvCxnSpPr>
      <xdr:spPr>
        <a:xfrm flipV="1">
          <a:off x="8750300" y="9654718"/>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4" name="テキスト ボックス 353"/>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97066</xdr:rowOff>
    </xdr:from>
    <xdr:to>
      <xdr:col>45</xdr:col>
      <xdr:colOff>177800</xdr:colOff>
      <xdr:row>56</xdr:row>
      <xdr:rowOff>116611</xdr:rowOff>
    </xdr:to>
    <xdr:cxnSp macro="">
      <xdr:nvCxnSpPr>
        <xdr:cNvPr id="355" name="直線コネクタ 354"/>
        <xdr:cNvCxnSpPr/>
      </xdr:nvCxnSpPr>
      <xdr:spPr>
        <a:xfrm flipV="1">
          <a:off x="7861300" y="9698266"/>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7" name="テキスト ボックス 356"/>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116611</xdr:rowOff>
    </xdr:from>
    <xdr:to>
      <xdr:col>41</xdr:col>
      <xdr:colOff>50800</xdr:colOff>
      <xdr:row>56</xdr:row>
      <xdr:rowOff>120383</xdr:rowOff>
    </xdr:to>
    <xdr:cxnSp macro="">
      <xdr:nvCxnSpPr>
        <xdr:cNvPr id="358" name="直線コネクタ 357"/>
        <xdr:cNvCxnSpPr/>
      </xdr:nvCxnSpPr>
      <xdr:spPr>
        <a:xfrm flipV="1">
          <a:off x="6972300" y="971781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0" name="テキスト ボックス 359"/>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2" name="テキスト ボックス 361"/>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58782</xdr:rowOff>
    </xdr:from>
    <xdr:to>
      <xdr:col>55</xdr:col>
      <xdr:colOff>50800</xdr:colOff>
      <xdr:row>56</xdr:row>
      <xdr:rowOff>160382</xdr:rowOff>
    </xdr:to>
    <xdr:sp macro="" textlink="">
      <xdr:nvSpPr>
        <xdr:cNvPr id="368" name="楕円 367"/>
        <xdr:cNvSpPr/>
      </xdr:nvSpPr>
      <xdr:spPr>
        <a:xfrm>
          <a:off x="10426700" y="96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81659</xdr:rowOff>
    </xdr:from>
    <xdr:ext cx="469744" cy="259045"/>
    <xdr:sp macro="" textlink="">
      <xdr:nvSpPr>
        <xdr:cNvPr id="369" name="農林水産業費該当値テキスト"/>
        <xdr:cNvSpPr txBox="1"/>
      </xdr:nvSpPr>
      <xdr:spPr>
        <a:xfrm>
          <a:off x="10528300" y="95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2718</xdr:rowOff>
    </xdr:from>
    <xdr:to>
      <xdr:col>50</xdr:col>
      <xdr:colOff>165100</xdr:colOff>
      <xdr:row>56</xdr:row>
      <xdr:rowOff>104318</xdr:rowOff>
    </xdr:to>
    <xdr:sp macro="" textlink="">
      <xdr:nvSpPr>
        <xdr:cNvPr id="370" name="楕円 369"/>
        <xdr:cNvSpPr/>
      </xdr:nvSpPr>
      <xdr:spPr>
        <a:xfrm>
          <a:off x="9588500" y="96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120845</xdr:rowOff>
    </xdr:from>
    <xdr:ext cx="469744" cy="259045"/>
    <xdr:sp macro="" textlink="">
      <xdr:nvSpPr>
        <xdr:cNvPr id="371" name="テキスト ボックス 370"/>
        <xdr:cNvSpPr txBox="1"/>
      </xdr:nvSpPr>
      <xdr:spPr>
        <a:xfrm>
          <a:off x="9404428" y="937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46266</xdr:rowOff>
    </xdr:from>
    <xdr:to>
      <xdr:col>46</xdr:col>
      <xdr:colOff>38100</xdr:colOff>
      <xdr:row>56</xdr:row>
      <xdr:rowOff>147866</xdr:rowOff>
    </xdr:to>
    <xdr:sp macro="" textlink="">
      <xdr:nvSpPr>
        <xdr:cNvPr id="372" name="楕円 371"/>
        <xdr:cNvSpPr/>
      </xdr:nvSpPr>
      <xdr:spPr>
        <a:xfrm>
          <a:off x="8699500" y="9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164393</xdr:rowOff>
    </xdr:from>
    <xdr:ext cx="469744" cy="259045"/>
    <xdr:sp macro="" textlink="">
      <xdr:nvSpPr>
        <xdr:cNvPr id="373" name="テキスト ボックス 372"/>
        <xdr:cNvSpPr txBox="1"/>
      </xdr:nvSpPr>
      <xdr:spPr>
        <a:xfrm>
          <a:off x="8515428" y="942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65811</xdr:rowOff>
    </xdr:from>
    <xdr:to>
      <xdr:col>41</xdr:col>
      <xdr:colOff>101600</xdr:colOff>
      <xdr:row>56</xdr:row>
      <xdr:rowOff>167411</xdr:rowOff>
    </xdr:to>
    <xdr:sp macro="" textlink="">
      <xdr:nvSpPr>
        <xdr:cNvPr id="374" name="楕円 373"/>
        <xdr:cNvSpPr/>
      </xdr:nvSpPr>
      <xdr:spPr>
        <a:xfrm>
          <a:off x="7810500" y="96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12488</xdr:rowOff>
    </xdr:from>
    <xdr:ext cx="469744" cy="259045"/>
    <xdr:sp macro="" textlink="">
      <xdr:nvSpPr>
        <xdr:cNvPr id="375" name="テキスト ボックス 374"/>
        <xdr:cNvSpPr txBox="1"/>
      </xdr:nvSpPr>
      <xdr:spPr>
        <a:xfrm>
          <a:off x="7626428" y="944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69583</xdr:rowOff>
    </xdr:from>
    <xdr:to>
      <xdr:col>36</xdr:col>
      <xdr:colOff>165100</xdr:colOff>
      <xdr:row>56</xdr:row>
      <xdr:rowOff>171183</xdr:rowOff>
    </xdr:to>
    <xdr:sp macro="" textlink="">
      <xdr:nvSpPr>
        <xdr:cNvPr id="376" name="楕円 375"/>
        <xdr:cNvSpPr/>
      </xdr:nvSpPr>
      <xdr:spPr>
        <a:xfrm>
          <a:off x="6921500" y="96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16260</xdr:rowOff>
    </xdr:from>
    <xdr:ext cx="469744" cy="259045"/>
    <xdr:sp macro="" textlink="">
      <xdr:nvSpPr>
        <xdr:cNvPr id="377" name="テキスト ボックス 376"/>
        <xdr:cNvSpPr txBox="1"/>
      </xdr:nvSpPr>
      <xdr:spPr>
        <a:xfrm>
          <a:off x="6737428" y="944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145369</xdr:rowOff>
    </xdr:from>
    <xdr:to>
      <xdr:col>55</xdr:col>
      <xdr:colOff>0</xdr:colOff>
      <xdr:row>77</xdr:row>
      <xdr:rowOff>14518</xdr:rowOff>
    </xdr:to>
    <xdr:cxnSp macro="">
      <xdr:nvCxnSpPr>
        <xdr:cNvPr id="404" name="直線コネクタ 403"/>
        <xdr:cNvCxnSpPr/>
      </xdr:nvCxnSpPr>
      <xdr:spPr>
        <a:xfrm>
          <a:off x="9639300" y="13175569"/>
          <a:ext cx="8382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91511</xdr:rowOff>
    </xdr:from>
    <xdr:to>
      <xdr:col>50</xdr:col>
      <xdr:colOff>114300</xdr:colOff>
      <xdr:row>76</xdr:row>
      <xdr:rowOff>145369</xdr:rowOff>
    </xdr:to>
    <xdr:cxnSp macro="">
      <xdr:nvCxnSpPr>
        <xdr:cNvPr id="407" name="直線コネクタ 406"/>
        <xdr:cNvCxnSpPr/>
      </xdr:nvCxnSpPr>
      <xdr:spPr>
        <a:xfrm>
          <a:off x="8750300" y="13121711"/>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91511</xdr:rowOff>
    </xdr:from>
    <xdr:to>
      <xdr:col>45</xdr:col>
      <xdr:colOff>177800</xdr:colOff>
      <xdr:row>76</xdr:row>
      <xdr:rowOff>138466</xdr:rowOff>
    </xdr:to>
    <xdr:cxnSp macro="">
      <xdr:nvCxnSpPr>
        <xdr:cNvPr id="410" name="直線コネクタ 409"/>
        <xdr:cNvCxnSpPr/>
      </xdr:nvCxnSpPr>
      <xdr:spPr>
        <a:xfrm flipV="1">
          <a:off x="7861300" y="13121711"/>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93706</xdr:rowOff>
    </xdr:from>
    <xdr:to>
      <xdr:col>41</xdr:col>
      <xdr:colOff>50800</xdr:colOff>
      <xdr:row>76</xdr:row>
      <xdr:rowOff>138466</xdr:rowOff>
    </xdr:to>
    <xdr:cxnSp macro="">
      <xdr:nvCxnSpPr>
        <xdr:cNvPr id="413" name="直線コネクタ 412"/>
        <xdr:cNvCxnSpPr/>
      </xdr:nvCxnSpPr>
      <xdr:spPr>
        <a:xfrm>
          <a:off x="6972300" y="13123906"/>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5" name="テキスト ボックス 414"/>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135168</xdr:rowOff>
    </xdr:from>
    <xdr:to>
      <xdr:col>55</xdr:col>
      <xdr:colOff>50800</xdr:colOff>
      <xdr:row>77</xdr:row>
      <xdr:rowOff>65318</xdr:rowOff>
    </xdr:to>
    <xdr:sp macro="" textlink="">
      <xdr:nvSpPr>
        <xdr:cNvPr id="423" name="楕円 422"/>
        <xdr:cNvSpPr/>
      </xdr:nvSpPr>
      <xdr:spPr>
        <a:xfrm>
          <a:off x="10426700" y="131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158045</xdr:rowOff>
    </xdr:from>
    <xdr:ext cx="469744" cy="259045"/>
    <xdr:sp macro="" textlink="">
      <xdr:nvSpPr>
        <xdr:cNvPr id="424" name="商工費該当値テキスト"/>
        <xdr:cNvSpPr txBox="1"/>
      </xdr:nvSpPr>
      <xdr:spPr>
        <a:xfrm>
          <a:off x="10528300" y="130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94569</xdr:rowOff>
    </xdr:from>
    <xdr:to>
      <xdr:col>50</xdr:col>
      <xdr:colOff>165100</xdr:colOff>
      <xdr:row>77</xdr:row>
      <xdr:rowOff>24719</xdr:rowOff>
    </xdr:to>
    <xdr:sp macro="" textlink="">
      <xdr:nvSpPr>
        <xdr:cNvPr id="425" name="楕円 424"/>
        <xdr:cNvSpPr/>
      </xdr:nvSpPr>
      <xdr:spPr>
        <a:xfrm>
          <a:off x="9588500" y="131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41246</xdr:rowOff>
    </xdr:from>
    <xdr:ext cx="469744" cy="259045"/>
    <xdr:sp macro="" textlink="">
      <xdr:nvSpPr>
        <xdr:cNvPr id="426" name="テキスト ボックス 425"/>
        <xdr:cNvSpPr txBox="1"/>
      </xdr:nvSpPr>
      <xdr:spPr>
        <a:xfrm>
          <a:off x="9404428" y="1289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40711</xdr:rowOff>
    </xdr:from>
    <xdr:to>
      <xdr:col>46</xdr:col>
      <xdr:colOff>38100</xdr:colOff>
      <xdr:row>76</xdr:row>
      <xdr:rowOff>142311</xdr:rowOff>
    </xdr:to>
    <xdr:sp macro="" textlink="">
      <xdr:nvSpPr>
        <xdr:cNvPr id="427" name="楕円 426"/>
        <xdr:cNvSpPr/>
      </xdr:nvSpPr>
      <xdr:spPr>
        <a:xfrm>
          <a:off x="8699500" y="130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158838</xdr:rowOff>
    </xdr:from>
    <xdr:ext cx="469744" cy="259045"/>
    <xdr:sp macro="" textlink="">
      <xdr:nvSpPr>
        <xdr:cNvPr id="428" name="テキスト ボックス 427"/>
        <xdr:cNvSpPr txBox="1"/>
      </xdr:nvSpPr>
      <xdr:spPr>
        <a:xfrm>
          <a:off x="8515428" y="128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87666</xdr:rowOff>
    </xdr:from>
    <xdr:to>
      <xdr:col>41</xdr:col>
      <xdr:colOff>101600</xdr:colOff>
      <xdr:row>77</xdr:row>
      <xdr:rowOff>17816</xdr:rowOff>
    </xdr:to>
    <xdr:sp macro="" textlink="">
      <xdr:nvSpPr>
        <xdr:cNvPr id="429" name="楕円 428"/>
        <xdr:cNvSpPr/>
      </xdr:nvSpPr>
      <xdr:spPr>
        <a:xfrm>
          <a:off x="7810500" y="131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34342</xdr:rowOff>
    </xdr:from>
    <xdr:ext cx="469744" cy="259045"/>
    <xdr:sp macro="" textlink="">
      <xdr:nvSpPr>
        <xdr:cNvPr id="430" name="テキスト ボックス 429"/>
        <xdr:cNvSpPr txBox="1"/>
      </xdr:nvSpPr>
      <xdr:spPr>
        <a:xfrm>
          <a:off x="7626428" y="1289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42906</xdr:rowOff>
    </xdr:from>
    <xdr:to>
      <xdr:col>36</xdr:col>
      <xdr:colOff>165100</xdr:colOff>
      <xdr:row>76</xdr:row>
      <xdr:rowOff>144506</xdr:rowOff>
    </xdr:to>
    <xdr:sp macro="" textlink="">
      <xdr:nvSpPr>
        <xdr:cNvPr id="431" name="楕円 430"/>
        <xdr:cNvSpPr/>
      </xdr:nvSpPr>
      <xdr:spPr>
        <a:xfrm>
          <a:off x="6921500" y="130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135633</xdr:rowOff>
    </xdr:from>
    <xdr:ext cx="469744" cy="259045"/>
    <xdr:sp macro="" textlink="">
      <xdr:nvSpPr>
        <xdr:cNvPr id="432" name="テキスト ボックス 431"/>
        <xdr:cNvSpPr txBox="1"/>
      </xdr:nvSpPr>
      <xdr:spPr>
        <a:xfrm>
          <a:off x="6737428" y="1316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3203</xdr:rowOff>
    </xdr:from>
    <xdr:to>
      <xdr:col>55</xdr:col>
      <xdr:colOff>0</xdr:colOff>
      <xdr:row>95</xdr:row>
      <xdr:rowOff>12942</xdr:rowOff>
    </xdr:to>
    <xdr:cxnSp macro="">
      <xdr:nvCxnSpPr>
        <xdr:cNvPr id="460" name="直線コネクタ 459"/>
        <xdr:cNvCxnSpPr/>
      </xdr:nvCxnSpPr>
      <xdr:spPr>
        <a:xfrm>
          <a:off x="9639300" y="16290953"/>
          <a:ext cx="8382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166424</xdr:rowOff>
    </xdr:from>
    <xdr:to>
      <xdr:col>50</xdr:col>
      <xdr:colOff>114300</xdr:colOff>
      <xdr:row>95</xdr:row>
      <xdr:rowOff>3203</xdr:rowOff>
    </xdr:to>
    <xdr:cxnSp macro="">
      <xdr:nvCxnSpPr>
        <xdr:cNvPr id="463" name="直線コネクタ 462"/>
        <xdr:cNvCxnSpPr/>
      </xdr:nvCxnSpPr>
      <xdr:spPr>
        <a:xfrm>
          <a:off x="8750300" y="1628272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111285</xdr:rowOff>
    </xdr:from>
    <xdr:to>
      <xdr:col>45</xdr:col>
      <xdr:colOff>177800</xdr:colOff>
      <xdr:row>94</xdr:row>
      <xdr:rowOff>166424</xdr:rowOff>
    </xdr:to>
    <xdr:cxnSp macro="">
      <xdr:nvCxnSpPr>
        <xdr:cNvPr id="466" name="直線コネクタ 465"/>
        <xdr:cNvCxnSpPr/>
      </xdr:nvCxnSpPr>
      <xdr:spPr>
        <a:xfrm>
          <a:off x="7861300" y="16227585"/>
          <a:ext cx="889000" cy="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111285</xdr:rowOff>
    </xdr:from>
    <xdr:to>
      <xdr:col>41</xdr:col>
      <xdr:colOff>50800</xdr:colOff>
      <xdr:row>95</xdr:row>
      <xdr:rowOff>46340</xdr:rowOff>
    </xdr:to>
    <xdr:cxnSp macro="">
      <xdr:nvCxnSpPr>
        <xdr:cNvPr id="469" name="直線コネクタ 468"/>
        <xdr:cNvCxnSpPr/>
      </xdr:nvCxnSpPr>
      <xdr:spPr>
        <a:xfrm flipV="1">
          <a:off x="6972300" y="16227585"/>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133592</xdr:rowOff>
    </xdr:from>
    <xdr:to>
      <xdr:col>55</xdr:col>
      <xdr:colOff>50800</xdr:colOff>
      <xdr:row>95</xdr:row>
      <xdr:rowOff>63742</xdr:rowOff>
    </xdr:to>
    <xdr:sp macro="" textlink="">
      <xdr:nvSpPr>
        <xdr:cNvPr id="479" name="楕円 478"/>
        <xdr:cNvSpPr/>
      </xdr:nvSpPr>
      <xdr:spPr>
        <a:xfrm>
          <a:off x="10426700" y="1624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156469</xdr:rowOff>
    </xdr:from>
    <xdr:ext cx="534377" cy="259045"/>
    <xdr:sp macro="" textlink="">
      <xdr:nvSpPr>
        <xdr:cNvPr id="480" name="土木費該当値テキスト"/>
        <xdr:cNvSpPr txBox="1"/>
      </xdr:nvSpPr>
      <xdr:spPr>
        <a:xfrm>
          <a:off x="10528300" y="161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123853</xdr:rowOff>
    </xdr:from>
    <xdr:to>
      <xdr:col>50</xdr:col>
      <xdr:colOff>165100</xdr:colOff>
      <xdr:row>95</xdr:row>
      <xdr:rowOff>54003</xdr:rowOff>
    </xdr:to>
    <xdr:sp macro="" textlink="">
      <xdr:nvSpPr>
        <xdr:cNvPr id="481" name="楕円 480"/>
        <xdr:cNvSpPr/>
      </xdr:nvSpPr>
      <xdr:spPr>
        <a:xfrm>
          <a:off x="9588500" y="162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70530</xdr:rowOff>
    </xdr:from>
    <xdr:ext cx="534377" cy="259045"/>
    <xdr:sp macro="" textlink="">
      <xdr:nvSpPr>
        <xdr:cNvPr id="482" name="テキスト ボックス 481"/>
        <xdr:cNvSpPr txBox="1"/>
      </xdr:nvSpPr>
      <xdr:spPr>
        <a:xfrm>
          <a:off x="9372111" y="1601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115624</xdr:rowOff>
    </xdr:from>
    <xdr:to>
      <xdr:col>46</xdr:col>
      <xdr:colOff>38100</xdr:colOff>
      <xdr:row>95</xdr:row>
      <xdr:rowOff>45774</xdr:rowOff>
    </xdr:to>
    <xdr:sp macro="" textlink="">
      <xdr:nvSpPr>
        <xdr:cNvPr id="483" name="楕円 482"/>
        <xdr:cNvSpPr/>
      </xdr:nvSpPr>
      <xdr:spPr>
        <a:xfrm>
          <a:off x="8699500" y="162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62301</xdr:rowOff>
    </xdr:from>
    <xdr:ext cx="534377" cy="259045"/>
    <xdr:sp macro="" textlink="">
      <xdr:nvSpPr>
        <xdr:cNvPr id="484" name="テキスト ボックス 483"/>
        <xdr:cNvSpPr txBox="1"/>
      </xdr:nvSpPr>
      <xdr:spPr>
        <a:xfrm>
          <a:off x="8483111" y="1600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60485</xdr:rowOff>
    </xdr:from>
    <xdr:to>
      <xdr:col>41</xdr:col>
      <xdr:colOff>101600</xdr:colOff>
      <xdr:row>94</xdr:row>
      <xdr:rowOff>162085</xdr:rowOff>
    </xdr:to>
    <xdr:sp macro="" textlink="">
      <xdr:nvSpPr>
        <xdr:cNvPr id="485" name="楕円 484"/>
        <xdr:cNvSpPr/>
      </xdr:nvSpPr>
      <xdr:spPr>
        <a:xfrm>
          <a:off x="7810500" y="161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6" name="テキスト ボックス 485"/>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166990</xdr:rowOff>
    </xdr:from>
    <xdr:to>
      <xdr:col>36</xdr:col>
      <xdr:colOff>165100</xdr:colOff>
      <xdr:row>95</xdr:row>
      <xdr:rowOff>97140</xdr:rowOff>
    </xdr:to>
    <xdr:sp macro="" textlink="">
      <xdr:nvSpPr>
        <xdr:cNvPr id="487" name="楕円 486"/>
        <xdr:cNvSpPr/>
      </xdr:nvSpPr>
      <xdr:spPr>
        <a:xfrm>
          <a:off x="6921500" y="1628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113667</xdr:rowOff>
    </xdr:from>
    <xdr:ext cx="534377" cy="259045"/>
    <xdr:sp macro="" textlink="">
      <xdr:nvSpPr>
        <xdr:cNvPr id="488" name="テキスト ボックス 487"/>
        <xdr:cNvSpPr txBox="1"/>
      </xdr:nvSpPr>
      <xdr:spPr>
        <a:xfrm>
          <a:off x="6705111" y="160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16119</xdr:rowOff>
    </xdr:from>
    <xdr:to>
      <xdr:col>85</xdr:col>
      <xdr:colOff>127000</xdr:colOff>
      <xdr:row>38</xdr:row>
      <xdr:rowOff>63347</xdr:rowOff>
    </xdr:to>
    <xdr:cxnSp macro="">
      <xdr:nvCxnSpPr>
        <xdr:cNvPr id="516" name="直線コネクタ 515"/>
        <xdr:cNvCxnSpPr/>
      </xdr:nvCxnSpPr>
      <xdr:spPr>
        <a:xfrm flipV="1">
          <a:off x="15481300" y="6531219"/>
          <a:ext cx="838200" cy="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63347</xdr:rowOff>
    </xdr:from>
    <xdr:to>
      <xdr:col>81</xdr:col>
      <xdr:colOff>50800</xdr:colOff>
      <xdr:row>38</xdr:row>
      <xdr:rowOff>75189</xdr:rowOff>
    </xdr:to>
    <xdr:cxnSp macro="">
      <xdr:nvCxnSpPr>
        <xdr:cNvPr id="519" name="直線コネクタ 518"/>
        <xdr:cNvCxnSpPr/>
      </xdr:nvCxnSpPr>
      <xdr:spPr>
        <a:xfrm flipV="1">
          <a:off x="14592300" y="6578447"/>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26681</xdr:rowOff>
    </xdr:from>
    <xdr:to>
      <xdr:col>76</xdr:col>
      <xdr:colOff>114300</xdr:colOff>
      <xdr:row>38</xdr:row>
      <xdr:rowOff>75189</xdr:rowOff>
    </xdr:to>
    <xdr:cxnSp macro="">
      <xdr:nvCxnSpPr>
        <xdr:cNvPr id="522" name="直線コネクタ 521"/>
        <xdr:cNvCxnSpPr/>
      </xdr:nvCxnSpPr>
      <xdr:spPr>
        <a:xfrm>
          <a:off x="13703300" y="6541781"/>
          <a:ext cx="889000" cy="4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26681</xdr:rowOff>
    </xdr:from>
    <xdr:to>
      <xdr:col>71</xdr:col>
      <xdr:colOff>177800</xdr:colOff>
      <xdr:row>38</xdr:row>
      <xdr:rowOff>77567</xdr:rowOff>
    </xdr:to>
    <xdr:cxnSp macro="">
      <xdr:nvCxnSpPr>
        <xdr:cNvPr id="525" name="直線コネクタ 524"/>
        <xdr:cNvCxnSpPr/>
      </xdr:nvCxnSpPr>
      <xdr:spPr>
        <a:xfrm flipV="1">
          <a:off x="12814300" y="6541781"/>
          <a:ext cx="889000" cy="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136769</xdr:rowOff>
    </xdr:from>
    <xdr:to>
      <xdr:col>85</xdr:col>
      <xdr:colOff>177800</xdr:colOff>
      <xdr:row>38</xdr:row>
      <xdr:rowOff>66918</xdr:rowOff>
    </xdr:to>
    <xdr:sp macro="" textlink="">
      <xdr:nvSpPr>
        <xdr:cNvPr id="535" name="楕円 534"/>
        <xdr:cNvSpPr/>
      </xdr:nvSpPr>
      <xdr:spPr>
        <a:xfrm>
          <a:off x="16268700" y="6480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51696</xdr:rowOff>
    </xdr:from>
    <xdr:ext cx="534377" cy="259045"/>
    <xdr:sp macro="" textlink="">
      <xdr:nvSpPr>
        <xdr:cNvPr id="536" name="消防費該当値テキスト"/>
        <xdr:cNvSpPr txBox="1"/>
      </xdr:nvSpPr>
      <xdr:spPr>
        <a:xfrm>
          <a:off x="16370300" y="63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12547</xdr:rowOff>
    </xdr:from>
    <xdr:to>
      <xdr:col>81</xdr:col>
      <xdr:colOff>101600</xdr:colOff>
      <xdr:row>38</xdr:row>
      <xdr:rowOff>114147</xdr:rowOff>
    </xdr:to>
    <xdr:sp macro="" textlink="">
      <xdr:nvSpPr>
        <xdr:cNvPr id="537" name="楕円 536"/>
        <xdr:cNvSpPr/>
      </xdr:nvSpPr>
      <xdr:spPr>
        <a:xfrm>
          <a:off x="15430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105274</xdr:rowOff>
    </xdr:from>
    <xdr:ext cx="534377" cy="259045"/>
    <xdr:sp macro="" textlink="">
      <xdr:nvSpPr>
        <xdr:cNvPr id="538" name="テキスト ボックス 537"/>
        <xdr:cNvSpPr txBox="1"/>
      </xdr:nvSpPr>
      <xdr:spPr>
        <a:xfrm>
          <a:off x="15214111" y="66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24389</xdr:rowOff>
    </xdr:from>
    <xdr:to>
      <xdr:col>76</xdr:col>
      <xdr:colOff>165100</xdr:colOff>
      <xdr:row>38</xdr:row>
      <xdr:rowOff>125989</xdr:rowOff>
    </xdr:to>
    <xdr:sp macro="" textlink="">
      <xdr:nvSpPr>
        <xdr:cNvPr id="539" name="楕円 538"/>
        <xdr:cNvSpPr/>
      </xdr:nvSpPr>
      <xdr:spPr>
        <a:xfrm>
          <a:off x="14541500" y="65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117116</xdr:rowOff>
    </xdr:from>
    <xdr:ext cx="534377" cy="259045"/>
    <xdr:sp macro="" textlink="">
      <xdr:nvSpPr>
        <xdr:cNvPr id="540" name="テキスト ボックス 539"/>
        <xdr:cNvSpPr txBox="1"/>
      </xdr:nvSpPr>
      <xdr:spPr>
        <a:xfrm>
          <a:off x="14325111" y="663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147330</xdr:rowOff>
    </xdr:from>
    <xdr:to>
      <xdr:col>72</xdr:col>
      <xdr:colOff>38100</xdr:colOff>
      <xdr:row>38</xdr:row>
      <xdr:rowOff>77481</xdr:rowOff>
    </xdr:to>
    <xdr:sp macro="" textlink="">
      <xdr:nvSpPr>
        <xdr:cNvPr id="541" name="楕円 540"/>
        <xdr:cNvSpPr/>
      </xdr:nvSpPr>
      <xdr:spPr>
        <a:xfrm>
          <a:off x="13652500" y="64909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68608</xdr:rowOff>
    </xdr:from>
    <xdr:ext cx="534377" cy="259045"/>
    <xdr:sp macro="" textlink="">
      <xdr:nvSpPr>
        <xdr:cNvPr id="542" name="テキスト ボックス 541"/>
        <xdr:cNvSpPr txBox="1"/>
      </xdr:nvSpPr>
      <xdr:spPr>
        <a:xfrm>
          <a:off x="13436111" y="65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26767</xdr:rowOff>
    </xdr:from>
    <xdr:to>
      <xdr:col>67</xdr:col>
      <xdr:colOff>101600</xdr:colOff>
      <xdr:row>38</xdr:row>
      <xdr:rowOff>128367</xdr:rowOff>
    </xdr:to>
    <xdr:sp macro="" textlink="">
      <xdr:nvSpPr>
        <xdr:cNvPr id="543" name="楕円 542"/>
        <xdr:cNvSpPr/>
      </xdr:nvSpPr>
      <xdr:spPr>
        <a:xfrm>
          <a:off x="12763500" y="65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119494</xdr:rowOff>
    </xdr:from>
    <xdr:ext cx="534377" cy="259045"/>
    <xdr:sp macro="" textlink="">
      <xdr:nvSpPr>
        <xdr:cNvPr id="544" name="テキスト ボックス 543"/>
        <xdr:cNvSpPr txBox="1"/>
      </xdr:nvSpPr>
      <xdr:spPr>
        <a:xfrm>
          <a:off x="12547111" y="66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65242</xdr:rowOff>
    </xdr:from>
    <xdr:to>
      <xdr:col>85</xdr:col>
      <xdr:colOff>127000</xdr:colOff>
      <xdr:row>57</xdr:row>
      <xdr:rowOff>151212</xdr:rowOff>
    </xdr:to>
    <xdr:cxnSp macro="">
      <xdr:nvCxnSpPr>
        <xdr:cNvPr id="576" name="直線コネクタ 575"/>
        <xdr:cNvCxnSpPr/>
      </xdr:nvCxnSpPr>
      <xdr:spPr>
        <a:xfrm flipV="1">
          <a:off x="15481300" y="9837892"/>
          <a:ext cx="838200" cy="8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151212</xdr:rowOff>
    </xdr:from>
    <xdr:to>
      <xdr:col>81</xdr:col>
      <xdr:colOff>50800</xdr:colOff>
      <xdr:row>58</xdr:row>
      <xdr:rowOff>17595</xdr:rowOff>
    </xdr:to>
    <xdr:cxnSp macro="">
      <xdr:nvCxnSpPr>
        <xdr:cNvPr id="579" name="直線コネクタ 578"/>
        <xdr:cNvCxnSpPr/>
      </xdr:nvCxnSpPr>
      <xdr:spPr>
        <a:xfrm flipV="1">
          <a:off x="14592300" y="9923862"/>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17595</xdr:rowOff>
    </xdr:from>
    <xdr:to>
      <xdr:col>76</xdr:col>
      <xdr:colOff>114300</xdr:colOff>
      <xdr:row>58</xdr:row>
      <xdr:rowOff>25416</xdr:rowOff>
    </xdr:to>
    <xdr:cxnSp macro="">
      <xdr:nvCxnSpPr>
        <xdr:cNvPr id="582" name="直線コネクタ 581"/>
        <xdr:cNvCxnSpPr/>
      </xdr:nvCxnSpPr>
      <xdr:spPr>
        <a:xfrm flipV="1">
          <a:off x="13703300" y="9961695"/>
          <a:ext cx="8890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74174</xdr:rowOff>
    </xdr:from>
    <xdr:to>
      <xdr:col>71</xdr:col>
      <xdr:colOff>177800</xdr:colOff>
      <xdr:row>58</xdr:row>
      <xdr:rowOff>25416</xdr:rowOff>
    </xdr:to>
    <xdr:cxnSp macro="">
      <xdr:nvCxnSpPr>
        <xdr:cNvPr id="585" name="直線コネクタ 584"/>
        <xdr:cNvCxnSpPr/>
      </xdr:nvCxnSpPr>
      <xdr:spPr>
        <a:xfrm>
          <a:off x="12814300" y="9846824"/>
          <a:ext cx="889000" cy="1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14442</xdr:rowOff>
    </xdr:from>
    <xdr:to>
      <xdr:col>85</xdr:col>
      <xdr:colOff>177800</xdr:colOff>
      <xdr:row>57</xdr:row>
      <xdr:rowOff>116042</xdr:rowOff>
    </xdr:to>
    <xdr:sp macro="" textlink="">
      <xdr:nvSpPr>
        <xdr:cNvPr id="595" name="楕円 594"/>
        <xdr:cNvSpPr/>
      </xdr:nvSpPr>
      <xdr:spPr>
        <a:xfrm>
          <a:off x="16268700" y="978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164319</xdr:rowOff>
    </xdr:from>
    <xdr:ext cx="534377" cy="259045"/>
    <xdr:sp macro="" textlink="">
      <xdr:nvSpPr>
        <xdr:cNvPr id="596" name="教育費該当値テキスト"/>
        <xdr:cNvSpPr txBox="1"/>
      </xdr:nvSpPr>
      <xdr:spPr>
        <a:xfrm>
          <a:off x="16370300" y="976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100412</xdr:rowOff>
    </xdr:from>
    <xdr:to>
      <xdr:col>81</xdr:col>
      <xdr:colOff>101600</xdr:colOff>
      <xdr:row>58</xdr:row>
      <xdr:rowOff>30562</xdr:rowOff>
    </xdr:to>
    <xdr:sp macro="" textlink="">
      <xdr:nvSpPr>
        <xdr:cNvPr id="597" name="楕円 596"/>
        <xdr:cNvSpPr/>
      </xdr:nvSpPr>
      <xdr:spPr>
        <a:xfrm>
          <a:off x="15430500" y="98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21689</xdr:rowOff>
    </xdr:from>
    <xdr:ext cx="534377" cy="259045"/>
    <xdr:sp macro="" textlink="">
      <xdr:nvSpPr>
        <xdr:cNvPr id="598" name="テキスト ボックス 597"/>
        <xdr:cNvSpPr txBox="1"/>
      </xdr:nvSpPr>
      <xdr:spPr>
        <a:xfrm>
          <a:off x="15214111" y="996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138245</xdr:rowOff>
    </xdr:from>
    <xdr:to>
      <xdr:col>76</xdr:col>
      <xdr:colOff>165100</xdr:colOff>
      <xdr:row>58</xdr:row>
      <xdr:rowOff>68395</xdr:rowOff>
    </xdr:to>
    <xdr:sp macro="" textlink="">
      <xdr:nvSpPr>
        <xdr:cNvPr id="599" name="楕円 598"/>
        <xdr:cNvSpPr/>
      </xdr:nvSpPr>
      <xdr:spPr>
        <a:xfrm>
          <a:off x="14541500" y="99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59522</xdr:rowOff>
    </xdr:from>
    <xdr:ext cx="534377" cy="259045"/>
    <xdr:sp macro="" textlink="">
      <xdr:nvSpPr>
        <xdr:cNvPr id="600" name="テキスト ボックス 599"/>
        <xdr:cNvSpPr txBox="1"/>
      </xdr:nvSpPr>
      <xdr:spPr>
        <a:xfrm>
          <a:off x="14325111" y="100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146066</xdr:rowOff>
    </xdr:from>
    <xdr:to>
      <xdr:col>72</xdr:col>
      <xdr:colOff>38100</xdr:colOff>
      <xdr:row>58</xdr:row>
      <xdr:rowOff>76216</xdr:rowOff>
    </xdr:to>
    <xdr:sp macro="" textlink="">
      <xdr:nvSpPr>
        <xdr:cNvPr id="601" name="楕円 600"/>
        <xdr:cNvSpPr/>
      </xdr:nvSpPr>
      <xdr:spPr>
        <a:xfrm>
          <a:off x="13652500" y="99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67343</xdr:rowOff>
    </xdr:from>
    <xdr:ext cx="534377" cy="259045"/>
    <xdr:sp macro="" textlink="">
      <xdr:nvSpPr>
        <xdr:cNvPr id="602" name="テキスト ボックス 601"/>
        <xdr:cNvSpPr txBox="1"/>
      </xdr:nvSpPr>
      <xdr:spPr>
        <a:xfrm>
          <a:off x="13436111" y="100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23374</xdr:rowOff>
    </xdr:from>
    <xdr:to>
      <xdr:col>67</xdr:col>
      <xdr:colOff>101600</xdr:colOff>
      <xdr:row>57</xdr:row>
      <xdr:rowOff>124974</xdr:rowOff>
    </xdr:to>
    <xdr:sp macro="" textlink="">
      <xdr:nvSpPr>
        <xdr:cNvPr id="603" name="楕円 602"/>
        <xdr:cNvSpPr/>
      </xdr:nvSpPr>
      <xdr:spPr>
        <a:xfrm>
          <a:off x="12763500" y="97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116101</xdr:rowOff>
    </xdr:from>
    <xdr:ext cx="534377" cy="259045"/>
    <xdr:sp macro="" textlink="">
      <xdr:nvSpPr>
        <xdr:cNvPr id="604" name="テキスト ボックス 603"/>
        <xdr:cNvSpPr txBox="1"/>
      </xdr:nvSpPr>
      <xdr:spPr>
        <a:xfrm>
          <a:off x="12547111" y="98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135813</xdr:rowOff>
    </xdr:from>
    <xdr:to>
      <xdr:col>85</xdr:col>
      <xdr:colOff>127000</xdr:colOff>
      <xdr:row>78</xdr:row>
      <xdr:rowOff>139700</xdr:rowOff>
    </xdr:to>
    <xdr:cxnSp macro="">
      <xdr:nvCxnSpPr>
        <xdr:cNvPr id="631" name="直線コネクタ 630"/>
        <xdr:cNvCxnSpPr/>
      </xdr:nvCxnSpPr>
      <xdr:spPr>
        <a:xfrm flipV="1">
          <a:off x="15481300" y="13508913"/>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85013</xdr:rowOff>
    </xdr:from>
    <xdr:to>
      <xdr:col>85</xdr:col>
      <xdr:colOff>177800</xdr:colOff>
      <xdr:row>79</xdr:row>
      <xdr:rowOff>15163</xdr:rowOff>
    </xdr:to>
    <xdr:sp macro="" textlink="">
      <xdr:nvSpPr>
        <xdr:cNvPr id="650" name="楕円 649"/>
        <xdr:cNvSpPr/>
      </xdr:nvSpPr>
      <xdr:spPr>
        <a:xfrm>
          <a:off x="162687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171390</xdr:rowOff>
    </xdr:from>
    <xdr:ext cx="313932" cy="259045"/>
    <xdr:sp macro="" textlink="">
      <xdr:nvSpPr>
        <xdr:cNvPr id="651" name="災害復旧費該当値テキスト"/>
        <xdr:cNvSpPr txBox="1"/>
      </xdr:nvSpPr>
      <xdr:spPr>
        <a:xfrm>
          <a:off x="16370300" y="13373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45307</xdr:rowOff>
    </xdr:from>
    <xdr:to>
      <xdr:col>85</xdr:col>
      <xdr:colOff>127000</xdr:colOff>
      <xdr:row>95</xdr:row>
      <xdr:rowOff>54584</xdr:rowOff>
    </xdr:to>
    <xdr:cxnSp macro="">
      <xdr:nvCxnSpPr>
        <xdr:cNvPr id="688" name="直線コネクタ 687"/>
        <xdr:cNvCxnSpPr/>
      </xdr:nvCxnSpPr>
      <xdr:spPr>
        <a:xfrm>
          <a:off x="15481300" y="16333057"/>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45307</xdr:rowOff>
    </xdr:from>
    <xdr:to>
      <xdr:col>81</xdr:col>
      <xdr:colOff>50800</xdr:colOff>
      <xdr:row>95</xdr:row>
      <xdr:rowOff>52108</xdr:rowOff>
    </xdr:to>
    <xdr:cxnSp macro="">
      <xdr:nvCxnSpPr>
        <xdr:cNvPr id="691" name="直線コネクタ 690"/>
        <xdr:cNvCxnSpPr/>
      </xdr:nvCxnSpPr>
      <xdr:spPr>
        <a:xfrm flipV="1">
          <a:off x="14592300" y="16333057"/>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52108</xdr:rowOff>
    </xdr:from>
    <xdr:to>
      <xdr:col>76</xdr:col>
      <xdr:colOff>114300</xdr:colOff>
      <xdr:row>95</xdr:row>
      <xdr:rowOff>65348</xdr:rowOff>
    </xdr:to>
    <xdr:cxnSp macro="">
      <xdr:nvCxnSpPr>
        <xdr:cNvPr id="694" name="直線コネクタ 693"/>
        <xdr:cNvCxnSpPr/>
      </xdr:nvCxnSpPr>
      <xdr:spPr>
        <a:xfrm flipV="1">
          <a:off x="13703300" y="16339858"/>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65348</xdr:rowOff>
    </xdr:from>
    <xdr:to>
      <xdr:col>71</xdr:col>
      <xdr:colOff>177800</xdr:colOff>
      <xdr:row>95</xdr:row>
      <xdr:rowOff>71520</xdr:rowOff>
    </xdr:to>
    <xdr:cxnSp macro="">
      <xdr:nvCxnSpPr>
        <xdr:cNvPr id="697" name="直線コネクタ 696"/>
        <xdr:cNvCxnSpPr/>
      </xdr:nvCxnSpPr>
      <xdr:spPr>
        <a:xfrm flipV="1">
          <a:off x="12814300" y="1635309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3784</xdr:rowOff>
    </xdr:from>
    <xdr:to>
      <xdr:col>85</xdr:col>
      <xdr:colOff>177800</xdr:colOff>
      <xdr:row>95</xdr:row>
      <xdr:rowOff>105384</xdr:rowOff>
    </xdr:to>
    <xdr:sp macro="" textlink="">
      <xdr:nvSpPr>
        <xdr:cNvPr id="707" name="楕円 706"/>
        <xdr:cNvSpPr/>
      </xdr:nvSpPr>
      <xdr:spPr>
        <a:xfrm>
          <a:off x="16268700" y="1629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26661</xdr:rowOff>
    </xdr:from>
    <xdr:ext cx="534377" cy="259045"/>
    <xdr:sp macro="" textlink="">
      <xdr:nvSpPr>
        <xdr:cNvPr id="708" name="公債費該当値テキスト"/>
        <xdr:cNvSpPr txBox="1"/>
      </xdr:nvSpPr>
      <xdr:spPr>
        <a:xfrm>
          <a:off x="16370300" y="1614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165957</xdr:rowOff>
    </xdr:from>
    <xdr:to>
      <xdr:col>81</xdr:col>
      <xdr:colOff>101600</xdr:colOff>
      <xdr:row>95</xdr:row>
      <xdr:rowOff>96107</xdr:rowOff>
    </xdr:to>
    <xdr:sp macro="" textlink="">
      <xdr:nvSpPr>
        <xdr:cNvPr id="709" name="楕円 708"/>
        <xdr:cNvSpPr/>
      </xdr:nvSpPr>
      <xdr:spPr>
        <a:xfrm>
          <a:off x="15430500" y="162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112634</xdr:rowOff>
    </xdr:from>
    <xdr:ext cx="534377" cy="259045"/>
    <xdr:sp macro="" textlink="">
      <xdr:nvSpPr>
        <xdr:cNvPr id="710" name="テキスト ボックス 709"/>
        <xdr:cNvSpPr txBox="1"/>
      </xdr:nvSpPr>
      <xdr:spPr>
        <a:xfrm>
          <a:off x="15214111" y="160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1308</xdr:rowOff>
    </xdr:from>
    <xdr:to>
      <xdr:col>76</xdr:col>
      <xdr:colOff>165100</xdr:colOff>
      <xdr:row>95</xdr:row>
      <xdr:rowOff>102908</xdr:rowOff>
    </xdr:to>
    <xdr:sp macro="" textlink="">
      <xdr:nvSpPr>
        <xdr:cNvPr id="711" name="楕円 710"/>
        <xdr:cNvSpPr/>
      </xdr:nvSpPr>
      <xdr:spPr>
        <a:xfrm>
          <a:off x="14541500" y="162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119435</xdr:rowOff>
    </xdr:from>
    <xdr:ext cx="534377" cy="259045"/>
    <xdr:sp macro="" textlink="">
      <xdr:nvSpPr>
        <xdr:cNvPr id="712" name="テキスト ボックス 711"/>
        <xdr:cNvSpPr txBox="1"/>
      </xdr:nvSpPr>
      <xdr:spPr>
        <a:xfrm>
          <a:off x="14325111" y="160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14548</xdr:rowOff>
    </xdr:from>
    <xdr:to>
      <xdr:col>72</xdr:col>
      <xdr:colOff>38100</xdr:colOff>
      <xdr:row>95</xdr:row>
      <xdr:rowOff>116148</xdr:rowOff>
    </xdr:to>
    <xdr:sp macro="" textlink="">
      <xdr:nvSpPr>
        <xdr:cNvPr id="713" name="楕円 712"/>
        <xdr:cNvSpPr/>
      </xdr:nvSpPr>
      <xdr:spPr>
        <a:xfrm>
          <a:off x="13652500" y="163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132675</xdr:rowOff>
    </xdr:from>
    <xdr:ext cx="534377" cy="259045"/>
    <xdr:sp macro="" textlink="">
      <xdr:nvSpPr>
        <xdr:cNvPr id="714" name="テキスト ボックス 713"/>
        <xdr:cNvSpPr txBox="1"/>
      </xdr:nvSpPr>
      <xdr:spPr>
        <a:xfrm>
          <a:off x="13436111" y="160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20720</xdr:rowOff>
    </xdr:from>
    <xdr:to>
      <xdr:col>67</xdr:col>
      <xdr:colOff>101600</xdr:colOff>
      <xdr:row>95</xdr:row>
      <xdr:rowOff>122320</xdr:rowOff>
    </xdr:to>
    <xdr:sp macro="" textlink="">
      <xdr:nvSpPr>
        <xdr:cNvPr id="715" name="楕円 714"/>
        <xdr:cNvSpPr/>
      </xdr:nvSpPr>
      <xdr:spPr>
        <a:xfrm>
          <a:off x="12763500" y="16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138847</xdr:rowOff>
    </xdr:from>
    <xdr:ext cx="534377" cy="259045"/>
    <xdr:sp macro="" textlink="">
      <xdr:nvSpPr>
        <xdr:cNvPr id="716" name="テキスト ボックス 715"/>
        <xdr:cNvSpPr txBox="1"/>
      </xdr:nvSpPr>
      <xdr:spPr>
        <a:xfrm>
          <a:off x="12547111" y="160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30734</xdr:rowOff>
    </xdr:from>
    <xdr:to>
      <xdr:col>116</xdr:col>
      <xdr:colOff>62864</xdr:colOff>
      <xdr:row>39</xdr:row>
      <xdr:rowOff>44450</xdr:rowOff>
    </xdr:to>
    <xdr:cxnSp macro="">
      <xdr:nvCxnSpPr>
        <xdr:cNvPr id="740" name="直線コネクタ 739"/>
        <xdr:cNvCxnSpPr/>
      </xdr:nvCxnSpPr>
      <xdr:spPr>
        <a:xfrm flipV="1">
          <a:off x="22159595" y="55171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148861</xdr:rowOff>
    </xdr:from>
    <xdr:ext cx="469744" cy="259045"/>
    <xdr:sp macro="" textlink="">
      <xdr:nvSpPr>
        <xdr:cNvPr id="743" name="諸支出金最大値テキスト"/>
        <xdr:cNvSpPr txBox="1"/>
      </xdr:nvSpPr>
      <xdr:spPr>
        <a:xfrm>
          <a:off x="22212300" y="52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30734</xdr:rowOff>
    </xdr:from>
    <xdr:to>
      <xdr:col>116</xdr:col>
      <xdr:colOff>152400</xdr:colOff>
      <xdr:row>32</xdr:row>
      <xdr:rowOff>30734</xdr:rowOff>
    </xdr:to>
    <xdr:cxnSp macro="">
      <xdr:nvCxnSpPr>
        <xdr:cNvPr id="744" name="直線コネクタ 743"/>
        <xdr:cNvCxnSpPr/>
      </xdr:nvCxnSpPr>
      <xdr:spPr>
        <a:xfrm>
          <a:off x="22072600" y="551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100076</xdr:rowOff>
    </xdr:from>
    <xdr:to>
      <xdr:col>116</xdr:col>
      <xdr:colOff>63500</xdr:colOff>
      <xdr:row>32</xdr:row>
      <xdr:rowOff>30734</xdr:rowOff>
    </xdr:to>
    <xdr:cxnSp macro="">
      <xdr:nvCxnSpPr>
        <xdr:cNvPr id="745" name="直線コネクタ 744"/>
        <xdr:cNvCxnSpPr/>
      </xdr:nvCxnSpPr>
      <xdr:spPr>
        <a:xfrm>
          <a:off x="21323300" y="5415026"/>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61993</xdr:rowOff>
    </xdr:from>
    <xdr:ext cx="378565" cy="259045"/>
    <xdr:sp macro="" textlink="">
      <xdr:nvSpPr>
        <xdr:cNvPr id="746" name="諸支出金平均値テキスト"/>
        <xdr:cNvSpPr txBox="1"/>
      </xdr:nvSpPr>
      <xdr:spPr>
        <a:xfrm>
          <a:off x="22212300" y="65770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83566</xdr:rowOff>
    </xdr:from>
    <xdr:to>
      <xdr:col>116</xdr:col>
      <xdr:colOff>114300</xdr:colOff>
      <xdr:row>39</xdr:row>
      <xdr:rowOff>13716</xdr:rowOff>
    </xdr:to>
    <xdr:sp macro="" textlink="">
      <xdr:nvSpPr>
        <xdr:cNvPr id="747" name="フローチャート: 判断 746"/>
        <xdr:cNvSpPr/>
      </xdr:nvSpPr>
      <xdr:spPr>
        <a:xfrm>
          <a:off x="221107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100076</xdr:rowOff>
    </xdr:from>
    <xdr:to>
      <xdr:col>111</xdr:col>
      <xdr:colOff>177800</xdr:colOff>
      <xdr:row>32</xdr:row>
      <xdr:rowOff>115316</xdr:rowOff>
    </xdr:to>
    <xdr:cxnSp macro="">
      <xdr:nvCxnSpPr>
        <xdr:cNvPr id="748" name="直線コネクタ 747"/>
        <xdr:cNvCxnSpPr/>
      </xdr:nvCxnSpPr>
      <xdr:spPr>
        <a:xfrm flipV="1">
          <a:off x="20434300" y="5415026"/>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81280</xdr:rowOff>
    </xdr:from>
    <xdr:to>
      <xdr:col>112</xdr:col>
      <xdr:colOff>38100</xdr:colOff>
      <xdr:row>39</xdr:row>
      <xdr:rowOff>11430</xdr:rowOff>
    </xdr:to>
    <xdr:sp macro="" textlink="">
      <xdr:nvSpPr>
        <xdr:cNvPr id="749" name="フローチャート: 判断 748"/>
        <xdr:cNvSpPr/>
      </xdr:nvSpPr>
      <xdr:spPr>
        <a:xfrm>
          <a:off x="21272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2557</xdr:rowOff>
    </xdr:from>
    <xdr:ext cx="378565" cy="259045"/>
    <xdr:sp macro="" textlink="">
      <xdr:nvSpPr>
        <xdr:cNvPr id="750" name="テキスト ボックス 749"/>
        <xdr:cNvSpPr txBox="1"/>
      </xdr:nvSpPr>
      <xdr:spPr>
        <a:xfrm>
          <a:off x="21134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86360</xdr:rowOff>
    </xdr:from>
    <xdr:to>
      <xdr:col>107</xdr:col>
      <xdr:colOff>50800</xdr:colOff>
      <xdr:row>32</xdr:row>
      <xdr:rowOff>115316</xdr:rowOff>
    </xdr:to>
    <xdr:cxnSp macro="">
      <xdr:nvCxnSpPr>
        <xdr:cNvPr id="751" name="直線コネクタ 750"/>
        <xdr:cNvCxnSpPr/>
      </xdr:nvCxnSpPr>
      <xdr:spPr>
        <a:xfrm>
          <a:off x="19545300" y="5401310"/>
          <a:ext cx="889000" cy="2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170197</xdr:rowOff>
    </xdr:from>
    <xdr:ext cx="378565" cy="259045"/>
    <xdr:sp macro="" textlink="">
      <xdr:nvSpPr>
        <xdr:cNvPr id="753" name="テキスト ボックス 752"/>
        <xdr:cNvSpPr txBox="1"/>
      </xdr:nvSpPr>
      <xdr:spPr>
        <a:xfrm>
          <a:off x="20245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166370</xdr:rowOff>
    </xdr:from>
    <xdr:to>
      <xdr:col>102</xdr:col>
      <xdr:colOff>114300</xdr:colOff>
      <xdr:row>31</xdr:row>
      <xdr:rowOff>86360</xdr:rowOff>
    </xdr:to>
    <xdr:cxnSp macro="">
      <xdr:nvCxnSpPr>
        <xdr:cNvPr id="754" name="直線コネクタ 753"/>
        <xdr:cNvCxnSpPr/>
      </xdr:nvCxnSpPr>
      <xdr:spPr>
        <a:xfrm>
          <a:off x="18656300" y="53098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59182</xdr:rowOff>
    </xdr:from>
    <xdr:to>
      <xdr:col>102</xdr:col>
      <xdr:colOff>165100</xdr:colOff>
      <xdr:row>38</xdr:row>
      <xdr:rowOff>160782</xdr:rowOff>
    </xdr:to>
    <xdr:sp macro="" textlink="">
      <xdr:nvSpPr>
        <xdr:cNvPr id="755" name="フローチャート: 判断 754"/>
        <xdr:cNvSpPr/>
      </xdr:nvSpPr>
      <xdr:spPr>
        <a:xfrm>
          <a:off x="19494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151909</xdr:rowOff>
    </xdr:from>
    <xdr:ext cx="378565" cy="259045"/>
    <xdr:sp macro="" textlink="">
      <xdr:nvSpPr>
        <xdr:cNvPr id="756" name="テキスト ボックス 755"/>
        <xdr:cNvSpPr txBox="1"/>
      </xdr:nvSpPr>
      <xdr:spPr>
        <a:xfrm>
          <a:off x="19356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146812</xdr:rowOff>
    </xdr:from>
    <xdr:to>
      <xdr:col>98</xdr:col>
      <xdr:colOff>38100</xdr:colOff>
      <xdr:row>38</xdr:row>
      <xdr:rowOff>76962</xdr:rowOff>
    </xdr:to>
    <xdr:sp macro="" textlink="">
      <xdr:nvSpPr>
        <xdr:cNvPr id="757" name="フローチャート: 判断 756"/>
        <xdr:cNvSpPr/>
      </xdr:nvSpPr>
      <xdr:spPr>
        <a:xfrm>
          <a:off x="18605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68089</xdr:rowOff>
    </xdr:from>
    <xdr:ext cx="378565" cy="259045"/>
    <xdr:sp macro="" textlink="">
      <xdr:nvSpPr>
        <xdr:cNvPr id="758" name="テキスト ボックス 757"/>
        <xdr:cNvSpPr txBox="1"/>
      </xdr:nvSpPr>
      <xdr:spPr>
        <a:xfrm>
          <a:off x="18467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151384</xdr:rowOff>
    </xdr:from>
    <xdr:to>
      <xdr:col>116</xdr:col>
      <xdr:colOff>114300</xdr:colOff>
      <xdr:row>32</xdr:row>
      <xdr:rowOff>81534</xdr:rowOff>
    </xdr:to>
    <xdr:sp macro="" textlink="">
      <xdr:nvSpPr>
        <xdr:cNvPr id="764" name="楕円 763"/>
        <xdr:cNvSpPr/>
      </xdr:nvSpPr>
      <xdr:spPr>
        <a:xfrm>
          <a:off x="22110700" y="54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104411</xdr:rowOff>
    </xdr:from>
    <xdr:ext cx="469744" cy="259045"/>
    <xdr:sp macro="" textlink="">
      <xdr:nvSpPr>
        <xdr:cNvPr id="765" name="諸支出金該当値テキスト"/>
        <xdr:cNvSpPr txBox="1"/>
      </xdr:nvSpPr>
      <xdr:spPr>
        <a:xfrm>
          <a:off x="22212300" y="54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49276</xdr:rowOff>
    </xdr:from>
    <xdr:to>
      <xdr:col>112</xdr:col>
      <xdr:colOff>38100</xdr:colOff>
      <xdr:row>31</xdr:row>
      <xdr:rowOff>150876</xdr:rowOff>
    </xdr:to>
    <xdr:sp macro="" textlink="">
      <xdr:nvSpPr>
        <xdr:cNvPr id="766" name="楕円 765"/>
        <xdr:cNvSpPr/>
      </xdr:nvSpPr>
      <xdr:spPr>
        <a:xfrm>
          <a:off x="21272500" y="53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167403</xdr:rowOff>
    </xdr:from>
    <xdr:ext cx="469744" cy="259045"/>
    <xdr:sp macro="" textlink="">
      <xdr:nvSpPr>
        <xdr:cNvPr id="767" name="テキスト ボックス 766"/>
        <xdr:cNvSpPr txBox="1"/>
      </xdr:nvSpPr>
      <xdr:spPr>
        <a:xfrm>
          <a:off x="21088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64516</xdr:rowOff>
    </xdr:from>
    <xdr:to>
      <xdr:col>107</xdr:col>
      <xdr:colOff>101600</xdr:colOff>
      <xdr:row>32</xdr:row>
      <xdr:rowOff>166116</xdr:rowOff>
    </xdr:to>
    <xdr:sp macro="" textlink="">
      <xdr:nvSpPr>
        <xdr:cNvPr id="768" name="楕円 767"/>
        <xdr:cNvSpPr/>
      </xdr:nvSpPr>
      <xdr:spPr>
        <a:xfrm>
          <a:off x="20383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11193</xdr:rowOff>
    </xdr:from>
    <xdr:ext cx="469744" cy="259045"/>
    <xdr:sp macro="" textlink="">
      <xdr:nvSpPr>
        <xdr:cNvPr id="769" name="テキスト ボックス 768"/>
        <xdr:cNvSpPr txBox="1"/>
      </xdr:nvSpPr>
      <xdr:spPr>
        <a:xfrm>
          <a:off x="20199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35560</xdr:rowOff>
    </xdr:from>
    <xdr:to>
      <xdr:col>102</xdr:col>
      <xdr:colOff>165100</xdr:colOff>
      <xdr:row>31</xdr:row>
      <xdr:rowOff>137160</xdr:rowOff>
    </xdr:to>
    <xdr:sp macro="" textlink="">
      <xdr:nvSpPr>
        <xdr:cNvPr id="770" name="楕円 769"/>
        <xdr:cNvSpPr/>
      </xdr:nvSpPr>
      <xdr:spPr>
        <a:xfrm>
          <a:off x="19494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153687</xdr:rowOff>
    </xdr:from>
    <xdr:ext cx="469744" cy="259045"/>
    <xdr:sp macro="" textlink="">
      <xdr:nvSpPr>
        <xdr:cNvPr id="771" name="テキスト ボックス 770"/>
        <xdr:cNvSpPr txBox="1"/>
      </xdr:nvSpPr>
      <xdr:spPr>
        <a:xfrm>
          <a:off x="19310428"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115570</xdr:rowOff>
    </xdr:from>
    <xdr:to>
      <xdr:col>98</xdr:col>
      <xdr:colOff>38100</xdr:colOff>
      <xdr:row>31</xdr:row>
      <xdr:rowOff>45720</xdr:rowOff>
    </xdr:to>
    <xdr:sp macro="" textlink="">
      <xdr:nvSpPr>
        <xdr:cNvPr id="772" name="楕円 771"/>
        <xdr:cNvSpPr/>
      </xdr:nvSpPr>
      <xdr:spPr>
        <a:xfrm>
          <a:off x="18605500" y="52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62247</xdr:rowOff>
    </xdr:from>
    <xdr:ext cx="469744" cy="259045"/>
    <xdr:sp macro="" textlink="">
      <xdr:nvSpPr>
        <xdr:cNvPr id="773" name="テキスト ボックス 772"/>
        <xdr:cNvSpPr txBox="1"/>
      </xdr:nvSpPr>
      <xdr:spPr>
        <a:xfrm>
          <a:off x="18421428" y="50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民生費は、住民一人当たり約</a:t>
          </a:r>
          <a:r>
            <a:rPr kumimoji="1" lang="en-US" altLang="ja-JP" sz="1300">
              <a:latin typeface="ＭＳ Ｐゴシック" panose="020B0600070205080204" pitchFamily="50" charset="-128"/>
              <a:ea typeface="ＭＳ Ｐゴシック" panose="020B0600070205080204" pitchFamily="50" charset="-128"/>
            </a:rPr>
            <a:t>238,200</a:t>
          </a:r>
          <a:r>
            <a:rPr kumimoji="1" lang="ja-JP" altLang="en-US" sz="1300">
              <a:latin typeface="ＭＳ Ｐゴシック" panose="020B0600070205080204" pitchFamily="50" charset="-128"/>
              <a:ea typeface="ＭＳ Ｐゴシック" panose="020B0600070205080204" pitchFamily="50" charset="-128"/>
            </a:rPr>
            <a:t>円となっており、決算額全体の約</a:t>
          </a:r>
          <a:r>
            <a:rPr kumimoji="1" lang="en-US" altLang="ja-JP" sz="1300">
              <a:latin typeface="ＭＳ Ｐゴシック" panose="020B0600070205080204" pitchFamily="50" charset="-128"/>
              <a:ea typeface="ＭＳ Ｐゴシック" panose="020B0600070205080204" pitchFamily="50" charset="-128"/>
            </a:rPr>
            <a:t>49.5</a:t>
          </a:r>
          <a:r>
            <a:rPr kumimoji="1" lang="ja-JP" altLang="en-US" sz="1300">
              <a:latin typeface="ＭＳ Ｐゴシック" panose="020B0600070205080204" pitchFamily="50" charset="-128"/>
              <a:ea typeface="ＭＳ Ｐゴシック" panose="020B0600070205080204" pitchFamily="50" charset="-128"/>
            </a:rPr>
            <a:t>％を占めている。類似団体も含め増加傾向にあるが、子ども・子育て支援や、障害者福祉など社会保障費によるものである。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土木費は、住民一人当たり約</a:t>
          </a:r>
          <a:r>
            <a:rPr kumimoji="1" lang="en-US" altLang="ja-JP" sz="1300">
              <a:latin typeface="ＭＳ Ｐゴシック" panose="020B0600070205080204" pitchFamily="50" charset="-128"/>
              <a:ea typeface="ＭＳ Ｐゴシック" panose="020B0600070205080204" pitchFamily="50" charset="-128"/>
            </a:rPr>
            <a:t>48,000</a:t>
          </a:r>
          <a:r>
            <a:rPr kumimoji="1" lang="ja-JP" altLang="en-US" sz="1300">
              <a:latin typeface="ＭＳ Ｐゴシック" panose="020B0600070205080204" pitchFamily="50" charset="-128"/>
              <a:ea typeface="ＭＳ Ｐゴシック" panose="020B0600070205080204" pitchFamily="50" charset="-128"/>
            </a:rPr>
            <a:t>円となっており、決算額全体の約</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％を占めている。近年、類似団体は増加傾向にある中、類似団体よりも高い支出割合であり、これは中心市街地の活性化や、四国横断自動車道関連経費の増等によるものである。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６年度は、行財政改革推進プランに基づく取り組みを推進し、経費の削減、効率的かつ効果的な財政運営に努めた結果、前年度に引き続き財政調整基金を取り崩すことなく実質収支は黒字となったが、前年度実質収支より</a:t>
          </a:r>
          <a:r>
            <a:rPr kumimoji="1" lang="en-US" altLang="ja-JP" sz="1100">
              <a:latin typeface="ＭＳ ゴシック" pitchFamily="49" charset="-128"/>
              <a:ea typeface="ＭＳ ゴシック" pitchFamily="49" charset="-128"/>
            </a:rPr>
            <a:t>1.14</a:t>
          </a:r>
          <a:r>
            <a:rPr kumimoji="1" lang="ja-JP" altLang="en-US" sz="1100">
              <a:latin typeface="ＭＳ ゴシック" pitchFamily="49" charset="-128"/>
              <a:ea typeface="ＭＳ ゴシック" pitchFamily="49" charset="-128"/>
            </a:rPr>
            <a:t>ポイント減少し、実質単年度収支は赤字となった。また、今後、社会保障関係経費である扶助費の増加等が見込まれ、人件費高騰などの影響から市税収入の伸びは一定程度見込まれるものの、価格高騰等の影響による経費の増加など、不透明な財政状況のもとでの市政運営が想定される。そのため、新たな行財政改革推進プラン等により財政力の強化に向けた取り組みを推進し、財政基盤の一層の強化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令和６年度は、全ての会計において黒字となっている。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年度には国民健康保険事業特別会計において赤字決算であったものの、被保険者の減少に伴う保険給付費が減少したことにより黒字に転じており、平成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年度以降は全ての会計において黒字を保っている。</a:t>
          </a:r>
        </a:p>
        <a:p>
          <a:r>
            <a:rPr kumimoji="1" lang="ja-JP" altLang="en-US" sz="1400">
              <a:latin typeface="ＭＳ ゴシック" pitchFamily="49" charset="-128"/>
              <a:ea typeface="ＭＳ ゴシック" pitchFamily="49" charset="-128"/>
            </a:rPr>
            <a:t>引き続き、全ての会計において黒字を維持できるよう努める。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119634742</v>
      </c>
      <c r="BO4" s="371"/>
      <c r="BP4" s="371"/>
      <c r="BQ4" s="371"/>
      <c r="BR4" s="371"/>
      <c r="BS4" s="371"/>
      <c r="BT4" s="371"/>
      <c r="BU4" s="372"/>
      <c r="BV4" s="370">
        <v>114838341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1.9</v>
      </c>
      <c r="CU4" s="377"/>
      <c r="CV4" s="377"/>
      <c r="CW4" s="377"/>
      <c r="CX4" s="377"/>
      <c r="CY4" s="377"/>
      <c r="CZ4" s="377"/>
      <c r="DA4" s="378"/>
      <c r="DB4" s="376">
        <v>3.1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117691905</v>
      </c>
      <c r="BO5" s="408"/>
      <c r="BP5" s="408"/>
      <c r="BQ5" s="408"/>
      <c r="BR5" s="408"/>
      <c r="BS5" s="408"/>
      <c r="BT5" s="408"/>
      <c r="BU5" s="409"/>
      <c r="BV5" s="407">
        <v>112267938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96.6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1942837</v>
      </c>
      <c r="BO6" s="408"/>
      <c r="BP6" s="408"/>
      <c r="BQ6" s="408"/>
      <c r="BR6" s="408"/>
      <c r="BS6" s="408"/>
      <c r="BT6" s="408"/>
      <c r="BU6" s="409"/>
      <c r="BV6" s="407">
        <v>2570403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97.1</v>
      </c>
      <c r="CU6" s="445"/>
      <c r="CV6" s="445"/>
      <c r="CW6" s="445"/>
      <c r="CX6" s="445"/>
      <c r="CY6" s="445"/>
      <c r="CZ6" s="445"/>
      <c r="DA6" s="446"/>
      <c r="DB6" s="444">
        <v>97.6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802445</v>
      </c>
      <c r="BO7" s="408"/>
      <c r="BP7" s="408"/>
      <c r="BQ7" s="408"/>
      <c r="BR7" s="408"/>
      <c r="BS7" s="408"/>
      <c r="BT7" s="408"/>
      <c r="BU7" s="409"/>
      <c r="BV7" s="407">
        <v>792532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58811802</v>
      </c>
      <c r="CU7" s="408"/>
      <c r="CV7" s="408"/>
      <c r="CW7" s="408"/>
      <c r="CX7" s="408"/>
      <c r="CY7" s="408"/>
      <c r="CZ7" s="408"/>
      <c r="DA7" s="409"/>
      <c r="DB7" s="407">
        <v>57666114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1140392</v>
      </c>
      <c r="BO8" s="408"/>
      <c r="BP8" s="408"/>
      <c r="BQ8" s="408"/>
      <c r="BR8" s="408"/>
      <c r="BS8" s="408"/>
      <c r="BT8" s="408"/>
      <c r="BU8" s="409"/>
      <c r="BV8" s="407">
        <v>1777871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252391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-637479</v>
      </c>
      <c r="BO9" s="408"/>
      <c r="BP9" s="408"/>
      <c r="BQ9" s="408"/>
      <c r="BR9" s="408"/>
      <c r="BS9" s="408"/>
      <c r="BT9" s="408"/>
      <c r="BU9" s="409"/>
      <c r="BV9" s="407">
        <v>-1237227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11.9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258554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10884</v>
      </c>
      <c r="BO10" s="408"/>
      <c r="BP10" s="408"/>
      <c r="BQ10" s="408"/>
      <c r="BR10" s="408"/>
      <c r="BS10" s="408"/>
      <c r="BT10" s="408"/>
      <c r="BU10" s="409"/>
      <c r="BV10" s="407">
        <v>6419</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2300</v>
      </c>
      <c r="BO11" s="408"/>
      <c r="BP11" s="408"/>
      <c r="BQ11" s="408"/>
      <c r="BR11" s="408"/>
      <c r="BS11" s="408"/>
      <c r="BT11" s="408"/>
      <c r="BU11" s="409"/>
      <c r="BV11" s="407">
        <v>85100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244830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241798</v>
      </c>
      <c r="S13" s="492"/>
      <c r="T13" s="492"/>
      <c r="U13" s="492"/>
      <c r="V13" s="493"/>
      <c r="W13" s="423" t="s">
        <v>130</v>
      </c>
      <c r="X13" s="424"/>
      <c r="Y13" s="424"/>
      <c r="Z13" s="424"/>
      <c r="AA13" s="424"/>
      <c r="AB13" s="414"/>
      <c r="AC13" s="458">
        <v>3869</v>
      </c>
      <c r="AD13" s="459"/>
      <c r="AE13" s="459"/>
      <c r="AF13" s="459"/>
      <c r="AG13" s="501"/>
      <c r="AH13" s="458">
        <v>4248</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-624295</v>
      </c>
      <c r="BO13" s="408"/>
      <c r="BP13" s="408"/>
      <c r="BQ13" s="408"/>
      <c r="BR13" s="408"/>
      <c r="BS13" s="408"/>
      <c r="BT13" s="408"/>
      <c r="BU13" s="409"/>
      <c r="BV13" s="407">
        <v>-1145708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5.5</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246967</v>
      </c>
      <c r="S14" s="492"/>
      <c r="T14" s="492"/>
      <c r="U14" s="492"/>
      <c r="V14" s="493"/>
      <c r="W14" s="397"/>
      <c r="X14" s="398"/>
      <c r="Y14" s="398"/>
      <c r="Z14" s="398"/>
      <c r="AA14" s="398"/>
      <c r="AB14" s="387"/>
      <c r="AC14" s="494">
        <v>3.5</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32.5</v>
      </c>
      <c r="CU14" s="506"/>
      <c r="CV14" s="506"/>
      <c r="CW14" s="506"/>
      <c r="CX14" s="506"/>
      <c r="CY14" s="506"/>
      <c r="CZ14" s="506"/>
      <c r="DA14" s="507"/>
      <c r="DB14" s="505">
        <v>31.9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244335</v>
      </c>
      <c r="S15" s="492"/>
      <c r="T15" s="492"/>
      <c r="U15" s="492"/>
      <c r="V15" s="493"/>
      <c r="W15" s="423" t="s">
        <v>137</v>
      </c>
      <c r="X15" s="424"/>
      <c r="Y15" s="424"/>
      <c r="Z15" s="424"/>
      <c r="AA15" s="424"/>
      <c r="AB15" s="414"/>
      <c r="AC15" s="458">
        <v>20679</v>
      </c>
      <c r="AD15" s="459"/>
      <c r="AE15" s="459"/>
      <c r="AF15" s="459"/>
      <c r="AG15" s="501"/>
      <c r="AH15" s="458">
        <v>21836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36552600</v>
      </c>
      <c r="BO15" s="371"/>
      <c r="BP15" s="371"/>
      <c r="BQ15" s="371"/>
      <c r="BR15" s="371"/>
      <c r="BS15" s="371"/>
      <c r="BT15" s="371"/>
      <c r="BU15" s="372"/>
      <c r="BV15" s="370">
        <v>35658595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18.899999999999999</v>
      </c>
      <c r="AD16" s="495"/>
      <c r="AE16" s="495"/>
      <c r="AF16" s="495"/>
      <c r="AG16" s="496"/>
      <c r="AH16" s="494">
        <v>19.8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48161387</v>
      </c>
      <c r="BO16" s="408"/>
      <c r="BP16" s="408"/>
      <c r="BQ16" s="408"/>
      <c r="BR16" s="408"/>
      <c r="BS16" s="408"/>
      <c r="BT16" s="408"/>
      <c r="BU16" s="409"/>
      <c r="BV16" s="407">
        <v>47026794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84902</v>
      </c>
      <c r="AD17" s="459"/>
      <c r="AE17" s="459"/>
      <c r="AF17" s="459"/>
      <c r="AG17" s="501"/>
      <c r="AH17" s="458">
        <v>84025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46874380</v>
      </c>
      <c r="BO17" s="408"/>
      <c r="BP17" s="408"/>
      <c r="BQ17" s="408"/>
      <c r="BR17" s="408"/>
      <c r="BS17" s="408"/>
      <c r="BT17" s="408"/>
      <c r="BU17" s="409"/>
      <c r="BV17" s="407">
        <v>45678778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191.52</v>
      </c>
      <c r="M18" s="531"/>
      <c r="N18" s="531"/>
      <c r="O18" s="531"/>
      <c r="P18" s="531"/>
      <c r="Q18" s="531"/>
      <c r="R18" s="532"/>
      <c r="S18" s="532"/>
      <c r="T18" s="532"/>
      <c r="U18" s="532"/>
      <c r="V18" s="533"/>
      <c r="W18" s="425"/>
      <c r="X18" s="426"/>
      <c r="Y18" s="426"/>
      <c r="Z18" s="426"/>
      <c r="AA18" s="426"/>
      <c r="AB18" s="417"/>
      <c r="AC18" s="534">
        <v>77.599999999999994</v>
      </c>
      <c r="AD18" s="535"/>
      <c r="AE18" s="535"/>
      <c r="AF18" s="535"/>
      <c r="AG18" s="536"/>
      <c r="AH18" s="534">
        <v>76.3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60233426</v>
      </c>
      <c r="BO18" s="408"/>
      <c r="BP18" s="408"/>
      <c r="BQ18" s="408"/>
      <c r="BR18" s="408"/>
      <c r="BS18" s="408"/>
      <c r="BT18" s="408"/>
      <c r="BU18" s="409"/>
      <c r="BV18" s="407">
        <v>57613858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1318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73807365</v>
      </c>
      <c r="BO19" s="408"/>
      <c r="BP19" s="408"/>
      <c r="BQ19" s="408"/>
      <c r="BR19" s="408"/>
      <c r="BS19" s="408"/>
      <c r="BT19" s="408"/>
      <c r="BU19" s="409"/>
      <c r="BV19" s="407">
        <v>72497153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119509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100211701</v>
      </c>
      <c r="BO22" s="371"/>
      <c r="BP22" s="371"/>
      <c r="BQ22" s="371"/>
      <c r="BR22" s="371"/>
      <c r="BS22" s="371"/>
      <c r="BT22" s="371"/>
      <c r="BU22" s="372"/>
      <c r="BV22" s="370">
        <v>99789625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63653880</v>
      </c>
      <c r="BO23" s="408"/>
      <c r="BP23" s="408"/>
      <c r="BQ23" s="408"/>
      <c r="BR23" s="408"/>
      <c r="BS23" s="408"/>
      <c r="BT23" s="408"/>
      <c r="BU23" s="409"/>
      <c r="BV23" s="407">
        <v>65975720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11180</v>
      </c>
      <c r="R24" s="459"/>
      <c r="S24" s="459"/>
      <c r="T24" s="459"/>
      <c r="U24" s="459"/>
      <c r="V24" s="501"/>
      <c r="W24" s="553"/>
      <c r="X24" s="554"/>
      <c r="Y24" s="555"/>
      <c r="Z24" s="457" t="s">
        <v>162</v>
      </c>
      <c r="AA24" s="437"/>
      <c r="AB24" s="437"/>
      <c r="AC24" s="437"/>
      <c r="AD24" s="437"/>
      <c r="AE24" s="437"/>
      <c r="AF24" s="437"/>
      <c r="AG24" s="438"/>
      <c r="AH24" s="458">
        <v>1825</v>
      </c>
      <c r="AI24" s="459"/>
      <c r="AJ24" s="459"/>
      <c r="AK24" s="459"/>
      <c r="AL24" s="501"/>
      <c r="AM24" s="458">
        <v>6029800</v>
      </c>
      <c r="AN24" s="459"/>
      <c r="AO24" s="459"/>
      <c r="AP24" s="459"/>
      <c r="AQ24" s="459"/>
      <c r="AR24" s="501"/>
      <c r="AS24" s="458">
        <v>3304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61942514</v>
      </c>
      <c r="BO24" s="408"/>
      <c r="BP24" s="408"/>
      <c r="BQ24" s="408"/>
      <c r="BR24" s="408"/>
      <c r="BS24" s="408"/>
      <c r="BT24" s="408"/>
      <c r="BU24" s="409"/>
      <c r="BV24" s="407">
        <v>58111009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8700</v>
      </c>
      <c r="R25" s="459"/>
      <c r="S25" s="459"/>
      <c r="T25" s="459"/>
      <c r="U25" s="459"/>
      <c r="V25" s="501"/>
      <c r="W25" s="553"/>
      <c r="X25" s="554"/>
      <c r="Y25" s="555"/>
      <c r="Z25" s="457" t="s">
        <v>165</v>
      </c>
      <c r="AA25" s="437"/>
      <c r="AB25" s="437"/>
      <c r="AC25" s="437"/>
      <c r="AD25" s="437"/>
      <c r="AE25" s="437"/>
      <c r="AF25" s="437"/>
      <c r="AG25" s="438"/>
      <c r="AH25" s="458">
        <v>256</v>
      </c>
      <c r="AI25" s="459"/>
      <c r="AJ25" s="459"/>
      <c r="AK25" s="459"/>
      <c r="AL25" s="501"/>
      <c r="AM25" s="458">
        <v>848384</v>
      </c>
      <c r="AN25" s="459"/>
      <c r="AO25" s="459"/>
      <c r="AP25" s="459"/>
      <c r="AQ25" s="459"/>
      <c r="AR25" s="501"/>
      <c r="AS25" s="458">
        <v>3314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23851148</v>
      </c>
      <c r="BO25" s="371"/>
      <c r="BP25" s="371"/>
      <c r="BQ25" s="371"/>
      <c r="BR25" s="371"/>
      <c r="BS25" s="371"/>
      <c r="BT25" s="371"/>
      <c r="BU25" s="372"/>
      <c r="BV25" s="370">
        <v>19113976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7400</v>
      </c>
      <c r="R26" s="459"/>
      <c r="S26" s="459"/>
      <c r="T26" s="459"/>
      <c r="U26" s="459"/>
      <c r="V26" s="501"/>
      <c r="W26" s="553"/>
      <c r="X26" s="554"/>
      <c r="Y26" s="555"/>
      <c r="Z26" s="457" t="s">
        <v>168</v>
      </c>
      <c r="AA26" s="559"/>
      <c r="AB26" s="559"/>
      <c r="AC26" s="559"/>
      <c r="AD26" s="559"/>
      <c r="AE26" s="559"/>
      <c r="AF26" s="559"/>
      <c r="AG26" s="560"/>
      <c r="AH26" s="458">
        <v>350</v>
      </c>
      <c r="AI26" s="459"/>
      <c r="AJ26" s="459"/>
      <c r="AK26" s="459"/>
      <c r="AL26" s="501"/>
      <c r="AM26" s="458">
        <v>1254400</v>
      </c>
      <c r="AN26" s="459"/>
      <c r="AO26" s="459"/>
      <c r="AP26" s="459"/>
      <c r="AQ26" s="459"/>
      <c r="AR26" s="501"/>
      <c r="AS26" s="458">
        <v>3584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7140</v>
      </c>
      <c r="R27" s="459"/>
      <c r="S27" s="459"/>
      <c r="T27" s="459"/>
      <c r="U27" s="459"/>
      <c r="V27" s="501"/>
      <c r="W27" s="553"/>
      <c r="X27" s="554"/>
      <c r="Y27" s="555"/>
      <c r="Z27" s="457" t="s">
        <v>171</v>
      </c>
      <c r="AA27" s="437"/>
      <c r="AB27" s="437"/>
      <c r="AC27" s="437"/>
      <c r="AD27" s="437"/>
      <c r="AE27" s="437"/>
      <c r="AF27" s="437"/>
      <c r="AG27" s="438"/>
      <c r="AH27" s="458">
        <v>148</v>
      </c>
      <c r="AI27" s="459"/>
      <c r="AJ27" s="459"/>
      <c r="AK27" s="459"/>
      <c r="AL27" s="501"/>
      <c r="AM27" s="458">
        <v>577253</v>
      </c>
      <c r="AN27" s="459"/>
      <c r="AO27" s="459"/>
      <c r="AP27" s="459"/>
      <c r="AQ27" s="459"/>
      <c r="AR27" s="501"/>
      <c r="AS27" s="458">
        <v>3900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4490769</v>
      </c>
      <c r="BO27" s="527"/>
      <c r="BP27" s="527"/>
      <c r="BQ27" s="527"/>
      <c r="BR27" s="527"/>
      <c r="BS27" s="527"/>
      <c r="BT27" s="527"/>
      <c r="BU27" s="528"/>
      <c r="BV27" s="526">
        <v>4486540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6470</v>
      </c>
      <c r="R28" s="459"/>
      <c r="S28" s="459"/>
      <c r="T28" s="459"/>
      <c r="U28" s="459"/>
      <c r="V28" s="501"/>
      <c r="W28" s="553"/>
      <c r="X28" s="554"/>
      <c r="Y28" s="555"/>
      <c r="Z28" s="457" t="s">
        <v>174</v>
      </c>
      <c r="AA28" s="437"/>
      <c r="AB28" s="437"/>
      <c r="AC28" s="437"/>
      <c r="AD28" s="437"/>
      <c r="AE28" s="437"/>
      <c r="AF28" s="437"/>
      <c r="AG28" s="438"/>
      <c r="AH28" s="458">
        <v>5</v>
      </c>
      <c r="AI28" s="459"/>
      <c r="AJ28" s="459"/>
      <c r="AK28" s="459"/>
      <c r="AL28" s="501"/>
      <c r="AM28" s="458">
        <v>13815</v>
      </c>
      <c r="AN28" s="459"/>
      <c r="AO28" s="459"/>
      <c r="AP28" s="459"/>
      <c r="AQ28" s="459"/>
      <c r="AR28" s="501"/>
      <c r="AS28" s="458">
        <v>2763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9542469</v>
      </c>
      <c r="BO28" s="371"/>
      <c r="BP28" s="371"/>
      <c r="BQ28" s="371"/>
      <c r="BR28" s="371"/>
      <c r="BS28" s="371"/>
      <c r="BT28" s="371"/>
      <c r="BU28" s="372"/>
      <c r="BV28" s="370">
        <v>8631585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28</v>
      </c>
      <c r="M29" s="459"/>
      <c r="N29" s="459"/>
      <c r="O29" s="459"/>
      <c r="P29" s="501"/>
      <c r="Q29" s="458">
        <v>6060</v>
      </c>
      <c r="R29" s="459"/>
      <c r="S29" s="459"/>
      <c r="T29" s="459"/>
      <c r="U29" s="459"/>
      <c r="V29" s="501"/>
      <c r="W29" s="556"/>
      <c r="X29" s="557"/>
      <c r="Y29" s="558"/>
      <c r="Z29" s="457" t="s">
        <v>177</v>
      </c>
      <c r="AA29" s="437"/>
      <c r="AB29" s="437"/>
      <c r="AC29" s="437"/>
      <c r="AD29" s="437"/>
      <c r="AE29" s="437"/>
      <c r="AF29" s="437"/>
      <c r="AG29" s="438"/>
      <c r="AH29" s="458">
        <v>1978</v>
      </c>
      <c r="AI29" s="459"/>
      <c r="AJ29" s="459"/>
      <c r="AK29" s="459"/>
      <c r="AL29" s="501"/>
      <c r="AM29" s="458">
        <v>6620868</v>
      </c>
      <c r="AN29" s="459"/>
      <c r="AO29" s="459"/>
      <c r="AP29" s="459"/>
      <c r="AQ29" s="459"/>
      <c r="AR29" s="501"/>
      <c r="AS29" s="458">
        <v>3347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1466985</v>
      </c>
      <c r="BO29" s="408"/>
      <c r="BP29" s="408"/>
      <c r="BQ29" s="408"/>
      <c r="BR29" s="408"/>
      <c r="BS29" s="408"/>
      <c r="BT29" s="408"/>
      <c r="BU29" s="409"/>
      <c r="BV29" s="407">
        <v>1215779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2177187</v>
      </c>
      <c r="BO30" s="527"/>
      <c r="BP30" s="527"/>
      <c r="BQ30" s="527"/>
      <c r="BR30" s="527"/>
      <c r="BS30" s="527"/>
      <c r="BT30" s="527"/>
      <c r="BU30" s="528"/>
      <c r="BV30" s="526">
        <v>2911162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徳島市国民健康保険事業特別会計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徳島市中央卸売市場事業会計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IF('各会計、関係団体の財政状況及び健全化判断比率'!B37="","",'各会計、関係団体の財政状況及び健全化判断比率'!B37)</f>
        <v>徳島市立食肉センター事業特別会計</v>
      </c>
      <c r="BH34" s="598"/>
      <c r="BI34" s="598"/>
      <c r="BJ34" s="598"/>
      <c r="BK34" s="598"/>
      <c r="BL34" s="598"/>
      <c r="BM34" s="598"/>
      <c r="BN34" s="598"/>
      <c r="BO34" s="598"/>
      <c r="BP34" s="598"/>
      <c r="BQ34" s="598"/>
      <c r="BR34" s="598"/>
      <c r="BS34" s="598"/>
      <c r="BT34" s="598"/>
      <c r="BU34" s="598"/>
      <c r="BV34" s="169"/>
      <c r="BW34" s="597">
        <f>IF(BY34="","",MAX(C34:D43,U34:V43,AM34:AN43,BE34:BF43)+1)</f>
        <v>14</v>
      </c>
      <c r="BX34" s="597"/>
      <c r="BY34" s="598" t="str">
        <f>IF('各会計、関係団体の財政状況及び健全化判断比率'!B68="","",'各会計、関係団体の財政状況及び健全化判断比率'!B68)</f>
        <v>徳島県後期高齢者医療広域連合一般会計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徳島市公園緑地管理公社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徳島市奨学事業特別会計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徳島市介護保険事業特別会計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徳島市商業観光施設事業会計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15</v>
      </c>
      <c r="BX35" s="597"/>
      <c r="BY35" s="598" t="str">
        <f>IF('各会計、関係団体の財政状況及び健全化判断比率'!B69="","",'各会計、関係団体の財政状況及び健全化判断比率'!B69)</f>
        <v>徳島県後期高齢者医療広域連合後期高齢者医療特別会計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徳島市文化振興公社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徳島市土地取得事業特別会計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徳島市後期高齢者医療事業特別会計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徳島市水道事業会計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16</v>
      </c>
      <c r="BX36" s="597"/>
      <c r="BY36" s="598" t="str">
        <f>IF('各会計、関係団体の財政状況及び健全化判断比率'!B70="","",'各会計、関係団体の財政状況及び健全化判断比率'!B70)</f>
        <v>徳島県市町村総合事務組合一般会計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徳島市スポーツ協会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IF('各会計、関係団体の財政状況及び健全化判断比率'!B34="","",'各会計、関係団体の財政状況及び健全化判断比率'!B34)</f>
        <v>徳島市公共下水道事業会計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17</v>
      </c>
      <c r="BX37" s="597"/>
      <c r="BY37" s="598" t="str">
        <f>IF('各会計、関係団体の財政状況及び健全化判断比率'!B71="","",'各会計、関係団体の財政状況及び健全化判断比率'!B71)</f>
        <v>徳島県市町村総合事務組合徳島滞納整理機構特別会計</v>
      </c>
      <c r="BZ37" s="598"/>
      <c r="CA37" s="598"/>
      <c r="CB37" s="598"/>
      <c r="CC37" s="598"/>
      <c r="CD37" s="598"/>
      <c r="CE37" s="598"/>
      <c r="CF37" s="598"/>
      <c r="CG37" s="598"/>
      <c r="CH37" s="598"/>
      <c r="CI37" s="598"/>
      <c r="CJ37" s="598"/>
      <c r="CK37" s="598"/>
      <c r="CL37" s="598"/>
      <c r="CM37" s="598"/>
      <c r="CN37" s="169"/>
      <c r="CO37" s="597">
        <f t="shared" si="3"/>
        <v>21</v>
      </c>
      <c r="CP37" s="597"/>
      <c r="CQ37" s="598" t="str">
        <f>IF('各会計、関係団体の財政状況及び健全化判断比率'!BS10="","",'各会計、関係団体の財政状況及び健全化判断比率'!BS10)</f>
        <v>徳島都市開発</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11</v>
      </c>
      <c r="AN38" s="597"/>
      <c r="AO38" s="598" t="str">
        <f>IF('各会計、関係団体の財政状況及び健全化判断比率'!B35="","",'各会計、関係団体の財政状況及び健全化判断比率'!B35)</f>
        <v>徳島市営旅客自動車運送事業会計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22</v>
      </c>
      <c r="CP38" s="597"/>
      <c r="CQ38" s="598" t="str">
        <f>IF('各会計、関係団体の財政状況及び健全化判断比率'!BS11="","",'各会計、関係団体の財政状況及び健全化判断比率'!BS11)</f>
        <v>徳島市土地開発公社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f t="shared" si="0"/>
        <v>12</v>
      </c>
      <c r="AN39" s="597"/>
      <c r="AO39" s="598" t="str">
        <f>IF('各会計、関係団体の財政状況及び健全化判断比率'!B36="","",'各会計、関係団体の財政状況及び健全化判断比率'!B36)</f>
        <v>徳島市民病院事業会計</v>
      </c>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2ZiYAiW3Y2fekQK/5LIRArXIlqa9r65wJ2YzZT98wx+wXpTNY7gIE9zhx0Hajom2eLTZWYPRrVgeJfsju2+tQ==" saltValue="8ZOrmCokenCJ9FnpBsV6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540</v>
      </c>
      <c r="D34" s="1151"/>
      <c r="E34" s="1152"/>
      <c r="F34" s="32">
        <v>9.77</v>
      </c>
      <c r="G34" s="33">
        <v>9.44</v>
      </c>
      <c r="H34" s="33">
        <v>10.09</v>
      </c>
      <c r="I34" s="33">
        <v>10.29</v>
      </c>
      <c r="J34" s="34">
        <v>9.6300000000000008</v>
      </c>
      <c r="K34" s="22"/>
      <c r="L34" s="22"/>
      <c r="M34" s="22"/>
      <c r="N34" s="22"/>
      <c r="O34" s="22"/>
      <c r="P34" s="22"/>
    </row>
    <row r="35" spans="1:16" ht="39" customHeight="1" x14ac:dyDescent="0.15">
      <c r="A35" s="22"/>
      <c r="B35" s="35"/>
      <c r="C35" s="1145" t="s">
        <v>541</v>
      </c>
      <c r="D35" s="1146"/>
      <c r="E35" s="1147"/>
      <c r="F35" s="36">
        <v>2.2799999999999998</v>
      </c>
      <c r="G35" s="37">
        <v>4.5199999999999996</v>
      </c>
      <c r="H35" s="37">
        <v>5.99</v>
      </c>
      <c r="I35" s="37">
        <v>6.26</v>
      </c>
      <c r="J35" s="38">
        <v>5.35</v>
      </c>
      <c r="K35" s="22"/>
      <c r="L35" s="22"/>
      <c r="M35" s="22"/>
      <c r="N35" s="22"/>
      <c r="O35" s="22"/>
      <c r="P35" s="22"/>
    </row>
    <row r="36" spans="1:16" ht="39" customHeight="1" x14ac:dyDescent="0.15">
      <c r="A36" s="22"/>
      <c r="B36" s="35"/>
      <c r="C36" s="1145" t="s">
        <v>542</v>
      </c>
      <c r="D36" s="1146"/>
      <c r="E36" s="1147"/>
      <c r="F36" s="36">
        <v>1.34</v>
      </c>
      <c r="G36" s="37">
        <v>7.01</v>
      </c>
      <c r="H36" s="37">
        <v>5.28</v>
      </c>
      <c r="I36" s="37">
        <v>3.06</v>
      </c>
      <c r="J36" s="38">
        <v>1.92</v>
      </c>
      <c r="K36" s="22"/>
      <c r="L36" s="22"/>
      <c r="M36" s="22"/>
      <c r="N36" s="22"/>
      <c r="O36" s="22"/>
      <c r="P36" s="22"/>
    </row>
    <row r="37" spans="1:16" ht="39" customHeight="1" x14ac:dyDescent="0.15">
      <c r="A37" s="22"/>
      <c r="B37" s="35"/>
      <c r="C37" s="1145" t="s">
        <v>543</v>
      </c>
      <c r="D37" s="1146"/>
      <c r="E37" s="1147"/>
      <c r="F37" s="36">
        <v>2.36</v>
      </c>
      <c r="G37" s="37">
        <v>2.08</v>
      </c>
      <c r="H37" s="37">
        <v>2.56</v>
      </c>
      <c r="I37" s="37">
        <v>1.81</v>
      </c>
      <c r="J37" s="38">
        <v>1.43</v>
      </c>
      <c r="K37" s="22"/>
      <c r="L37" s="22"/>
      <c r="M37" s="22"/>
      <c r="N37" s="22"/>
      <c r="O37" s="22"/>
      <c r="P37" s="22"/>
    </row>
    <row r="38" spans="1:16" ht="39" customHeight="1" x14ac:dyDescent="0.15">
      <c r="A38" s="22"/>
      <c r="B38" s="35"/>
      <c r="C38" s="1145" t="s">
        <v>544</v>
      </c>
      <c r="D38" s="1146"/>
      <c r="E38" s="1147"/>
      <c r="F38" s="36">
        <v>1.17</v>
      </c>
      <c r="G38" s="37">
        <v>1.19</v>
      </c>
      <c r="H38" s="37">
        <v>1.3</v>
      </c>
      <c r="I38" s="37">
        <v>1.38</v>
      </c>
      <c r="J38" s="38">
        <v>1.41</v>
      </c>
      <c r="K38" s="22"/>
      <c r="L38" s="22"/>
      <c r="M38" s="22"/>
      <c r="N38" s="22"/>
      <c r="O38" s="22"/>
      <c r="P38" s="22"/>
    </row>
    <row r="39" spans="1:16" ht="39" customHeight="1" x14ac:dyDescent="0.15">
      <c r="A39" s="22"/>
      <c r="B39" s="35"/>
      <c r="C39" s="1145" t="s">
        <v>545</v>
      </c>
      <c r="D39" s="1146"/>
      <c r="E39" s="1147"/>
      <c r="F39" s="36">
        <v>0.86</v>
      </c>
      <c r="G39" s="37">
        <v>0.74</v>
      </c>
      <c r="H39" s="37">
        <v>1.04</v>
      </c>
      <c r="I39" s="37">
        <v>1.25</v>
      </c>
      <c r="J39" s="38">
        <v>1.24</v>
      </c>
      <c r="K39" s="22"/>
      <c r="L39" s="22"/>
      <c r="M39" s="22"/>
      <c r="N39" s="22"/>
      <c r="O39" s="22"/>
      <c r="P39" s="22"/>
    </row>
    <row r="40" spans="1:16" ht="39" customHeight="1" x14ac:dyDescent="0.15">
      <c r="A40" s="22"/>
      <c r="B40" s="35"/>
      <c r="C40" s="1145" t="s">
        <v>546</v>
      </c>
      <c r="D40" s="1146"/>
      <c r="E40" s="1147"/>
      <c r="F40" s="36">
        <v>0.32</v>
      </c>
      <c r="G40" s="37">
        <v>0.35</v>
      </c>
      <c r="H40" s="37">
        <v>0.36</v>
      </c>
      <c r="I40" s="37">
        <v>0.48</v>
      </c>
      <c r="J40" s="38">
        <v>0.52</v>
      </c>
      <c r="K40" s="22"/>
      <c r="L40" s="22"/>
      <c r="M40" s="22"/>
      <c r="N40" s="22"/>
      <c r="O40" s="22"/>
      <c r="P40" s="22"/>
    </row>
    <row r="41" spans="1:16" ht="39" customHeight="1" x14ac:dyDescent="0.15">
      <c r="A41" s="22"/>
      <c r="B41" s="35"/>
      <c r="C41" s="1145" t="s">
        <v>547</v>
      </c>
      <c r="D41" s="1146"/>
      <c r="E41" s="1147"/>
      <c r="F41" s="36">
        <v>0.28999999999999998</v>
      </c>
      <c r="G41" s="37">
        <v>0.27</v>
      </c>
      <c r="H41" s="37">
        <v>0.3</v>
      </c>
      <c r="I41" s="37">
        <v>0.32</v>
      </c>
      <c r="J41" s="38">
        <v>0.33</v>
      </c>
      <c r="K41" s="22"/>
      <c r="L41" s="22"/>
      <c r="M41" s="22"/>
      <c r="N41" s="22"/>
      <c r="O41" s="22"/>
      <c r="P41" s="22"/>
    </row>
    <row r="42" spans="1:16" ht="39" customHeight="1" x14ac:dyDescent="0.15">
      <c r="A42" s="22"/>
      <c r="B42" s="39"/>
      <c r="C42" s="1145" t="s">
        <v>548</v>
      </c>
      <c r="D42" s="1146"/>
      <c r="E42" s="1147"/>
      <c r="F42" s="36" t="s">
        <v>494</v>
      </c>
      <c r="G42" s="37" t="s">
        <v>494</v>
      </c>
      <c r="H42" s="37" t="s">
        <v>494</v>
      </c>
      <c r="I42" s="37" t="s">
        <v>494</v>
      </c>
      <c r="J42" s="38" t="s">
        <v>494</v>
      </c>
      <c r="K42" s="22"/>
      <c r="L42" s="22"/>
      <c r="M42" s="22"/>
      <c r="N42" s="22"/>
      <c r="O42" s="22"/>
      <c r="P42" s="22"/>
    </row>
    <row r="43" spans="1:16" ht="39" customHeight="1" thickBot="1" x14ac:dyDescent="0.2">
      <c r="A43" s="22"/>
      <c r="B43" s="40"/>
      <c r="C43" s="1148" t="s">
        <v>549</v>
      </c>
      <c r="D43" s="1149"/>
      <c r="E43" s="1150"/>
      <c r="F43" s="41">
        <v>0.71</v>
      </c>
      <c r="G43" s="42">
        <v>0.81</v>
      </c>
      <c r="H43" s="42">
        <v>0.93</v>
      </c>
      <c r="I43" s="42">
        <v>0.16</v>
      </c>
      <c r="J43" s="43">
        <v>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YDmcAUUy6KRC5n/IS3EJcIJosIyFpU/jTGP2UCyMiVXqYMw34efTjssTaFrS0EyPLnjVbw6NNNXpjnSTfLPQ==" saltValue="q1QcvZoAW5sGtA4uSfR7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8682</v>
      </c>
      <c r="L45" s="60">
        <v>8733</v>
      </c>
      <c r="M45" s="60">
        <v>8857</v>
      </c>
      <c r="N45" s="60">
        <v>8776</v>
      </c>
      <c r="O45" s="61">
        <v>8665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494</v>
      </c>
      <c r="L46" s="64" t="s">
        <v>494</v>
      </c>
      <c r="M46" s="64" t="s">
        <v>494</v>
      </c>
      <c r="N46" s="64" t="s">
        <v>494</v>
      </c>
      <c r="O46" s="65" t="s">
        <v>494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494</v>
      </c>
      <c r="L47" s="64" t="s">
        <v>494</v>
      </c>
      <c r="M47" s="64" t="s">
        <v>494</v>
      </c>
      <c r="N47" s="64" t="s">
        <v>494</v>
      </c>
      <c r="O47" s="65" t="s">
        <v>494</v>
      </c>
      <c r="P47" s="48"/>
      <c r="Q47" s="48"/>
      <c r="R47" s="48"/>
      <c r="S47" s="48"/>
      <c r="T47" s="48"/>
      <c r="U47" s="48"/>
    </row>
    <row r="48" spans="1:21" ht="30.75" customHeight="1" x14ac:dyDescent="0.15">
      <c r="A48" s="48"/>
      <c r="B48" s="1155"/>
      <c r="C48" s="1156"/>
      <c r="D48" s="62"/>
      <c r="E48" s="1161" t="s">
        <v>13</v>
      </c>
      <c r="F48" s="1161"/>
      <c r="G48" s="1161"/>
      <c r="H48" s="1161"/>
      <c r="I48" s="1161"/>
      <c r="J48" s="1162"/>
      <c r="K48" s="63">
        <v>2363</v>
      </c>
      <c r="L48" s="64">
        <v>2236</v>
      </c>
      <c r="M48" s="64">
        <v>2019</v>
      </c>
      <c r="N48" s="64">
        <v>1810</v>
      </c>
      <c r="O48" s="65">
        <v>1818</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494</v>
      </c>
      <c r="L49" s="64" t="s">
        <v>494</v>
      </c>
      <c r="M49" s="64" t="s">
        <v>494</v>
      </c>
      <c r="N49" s="64" t="s">
        <v>494</v>
      </c>
      <c r="O49" s="65" t="s">
        <v>494</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1</v>
      </c>
      <c r="M51" s="64">
        <v>2</v>
      </c>
      <c r="N51" s="64">
        <v>4</v>
      </c>
      <c r="O51" s="65" t="s">
        <v>494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7985</v>
      </c>
      <c r="L52" s="64">
        <v>8055</v>
      </c>
      <c r="M52" s="64">
        <v>7832</v>
      </c>
      <c r="N52" s="64">
        <v>7602</v>
      </c>
      <c r="O52" s="65">
        <v>7798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3061</v>
      </c>
      <c r="L53" s="69">
        <v>2915</v>
      </c>
      <c r="M53" s="69">
        <v>3046</v>
      </c>
      <c r="N53" s="69">
        <v>2988</v>
      </c>
      <c r="O53" s="70">
        <v>2685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INCxJFuH2QhWOMu3F0j1hc9CCRW4tpFuwikjAbigFQCTWR0wL2QlCWofVL9meDhPtolpw9hPEbDJUfySkw8ow==" saltValue="WMLTbwjlzEWW01ZH8QFU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84" t="s">
        <v>30</v>
      </c>
      <c r="C41" s="1185"/>
      <c r="D41" s="105"/>
      <c r="E41" s="1190" t="s">
        <v>31</v>
      </c>
      <c r="F41" s="1190"/>
      <c r="G41" s="1190"/>
      <c r="H41" s="1191"/>
      <c r="I41" s="343">
        <v>101726</v>
      </c>
      <c r="J41" s="344">
        <v>103365</v>
      </c>
      <c r="K41" s="344">
        <v>101687</v>
      </c>
      <c r="L41" s="344">
        <v>99790</v>
      </c>
      <c r="M41" s="345">
        <v>100212</v>
      </c>
    </row>
    <row r="42" spans="2:13" ht="27.75" customHeight="1" x14ac:dyDescent="0.15">
      <c r="B42" s="1186"/>
      <c r="C42" s="1187"/>
      <c r="D42" s="106"/>
      <c r="E42" s="1192" t="s">
        <v>32</v>
      </c>
      <c r="F42" s="1192"/>
      <c r="G42" s="1192"/>
      <c r="H42" s="1193"/>
      <c r="I42" s="346">
        <v>260</v>
      </c>
      <c r="J42" s="347">
        <v>260</v>
      </c>
      <c r="K42" s="347">
        <v>260</v>
      </c>
      <c r="L42" s="347">
        <v>260</v>
      </c>
      <c r="M42" s="348">
        <v>261</v>
      </c>
    </row>
    <row r="43" spans="2:13" ht="27.75" customHeight="1" x14ac:dyDescent="0.15">
      <c r="B43" s="1186"/>
      <c r="C43" s="1187"/>
      <c r="D43" s="106"/>
      <c r="E43" s="1192" t="s">
        <v>33</v>
      </c>
      <c r="F43" s="1192"/>
      <c r="G43" s="1192"/>
      <c r="H43" s="1193"/>
      <c r="I43" s="346">
        <v>32319</v>
      </c>
      <c r="J43" s="347">
        <v>30605</v>
      </c>
      <c r="K43" s="347">
        <v>27920</v>
      </c>
      <c r="L43" s="347">
        <v>25866</v>
      </c>
      <c r="M43" s="348">
        <v>23998</v>
      </c>
    </row>
    <row r="44" spans="2:13" ht="27.75" customHeight="1" x14ac:dyDescent="0.15">
      <c r="B44" s="1186"/>
      <c r="C44" s="1187"/>
      <c r="D44" s="106"/>
      <c r="E44" s="1192" t="s">
        <v>34</v>
      </c>
      <c r="F44" s="1192"/>
      <c r="G44" s="1192"/>
      <c r="H44" s="1193"/>
      <c r="I44" s="346" t="s">
        <v>494</v>
      </c>
      <c r="J44" s="347" t="s">
        <v>494</v>
      </c>
      <c r="K44" s="347" t="s">
        <v>494</v>
      </c>
      <c r="L44" s="347" t="s">
        <v>494</v>
      </c>
      <c r="M44" s="348" t="s">
        <v>494</v>
      </c>
    </row>
    <row r="45" spans="2:13" ht="27.75" customHeight="1" x14ac:dyDescent="0.15">
      <c r="B45" s="1186"/>
      <c r="C45" s="1187"/>
      <c r="D45" s="106"/>
      <c r="E45" s="1192" t="s">
        <v>35</v>
      </c>
      <c r="F45" s="1192"/>
      <c r="G45" s="1192"/>
      <c r="H45" s="1193"/>
      <c r="I45" s="346">
        <v>18256</v>
      </c>
      <c r="J45" s="347">
        <v>18183</v>
      </c>
      <c r="K45" s="347">
        <v>18061</v>
      </c>
      <c r="L45" s="347">
        <v>18343</v>
      </c>
      <c r="M45" s="348">
        <v>18432</v>
      </c>
    </row>
    <row r="46" spans="2:13" ht="27.75" customHeight="1" x14ac:dyDescent="0.15">
      <c r="B46" s="1186"/>
      <c r="C46" s="1187"/>
      <c r="D46" s="107"/>
      <c r="E46" s="1192" t="s">
        <v>36</v>
      </c>
      <c r="F46" s="1192"/>
      <c r="G46" s="1192"/>
      <c r="H46" s="1193"/>
      <c r="I46" s="346">
        <v>178</v>
      </c>
      <c r="J46" s="347">
        <v>178</v>
      </c>
      <c r="K46" s="347">
        <v>179</v>
      </c>
      <c r="L46" s="347">
        <v>180</v>
      </c>
      <c r="M46" s="348">
        <v>132</v>
      </c>
    </row>
    <row r="47" spans="2:13" ht="27.75" customHeight="1" x14ac:dyDescent="0.15">
      <c r="B47" s="1186"/>
      <c r="C47" s="1187"/>
      <c r="D47" s="108"/>
      <c r="E47" s="1194" t="s">
        <v>37</v>
      </c>
      <c r="F47" s="1195"/>
      <c r="G47" s="1195"/>
      <c r="H47" s="1196"/>
      <c r="I47" s="346" t="s">
        <v>494</v>
      </c>
      <c r="J47" s="347" t="s">
        <v>494</v>
      </c>
      <c r="K47" s="347" t="s">
        <v>494</v>
      </c>
      <c r="L47" s="347" t="s">
        <v>494</v>
      </c>
      <c r="M47" s="348" t="s">
        <v>494</v>
      </c>
    </row>
    <row r="48" spans="2:13" ht="27.75" customHeight="1" x14ac:dyDescent="0.15">
      <c r="B48" s="1186"/>
      <c r="C48" s="1187"/>
      <c r="D48" s="106"/>
      <c r="E48" s="1192" t="s">
        <v>38</v>
      </c>
      <c r="F48" s="1192"/>
      <c r="G48" s="1192"/>
      <c r="H48" s="1193"/>
      <c r="I48" s="346" t="s">
        <v>494</v>
      </c>
      <c r="J48" s="347" t="s">
        <v>494</v>
      </c>
      <c r="K48" s="347" t="s">
        <v>494</v>
      </c>
      <c r="L48" s="347" t="s">
        <v>494</v>
      </c>
      <c r="M48" s="348" t="s">
        <v>494</v>
      </c>
    </row>
    <row r="49" spans="2:13" ht="27.75" customHeight="1" x14ac:dyDescent="0.15">
      <c r="B49" s="1188"/>
      <c r="C49" s="1189"/>
      <c r="D49" s="106"/>
      <c r="E49" s="1192" t="s">
        <v>39</v>
      </c>
      <c r="F49" s="1192"/>
      <c r="G49" s="1192"/>
      <c r="H49" s="1193"/>
      <c r="I49" s="346" t="s">
        <v>494</v>
      </c>
      <c r="J49" s="347" t="s">
        <v>494</v>
      </c>
      <c r="K49" s="347" t="s">
        <v>494</v>
      </c>
      <c r="L49" s="347" t="s">
        <v>494</v>
      </c>
      <c r="M49" s="348" t="s">
        <v>494</v>
      </c>
    </row>
    <row r="50" spans="2:13" ht="27.75" customHeight="1" x14ac:dyDescent="0.15">
      <c r="B50" s="1197" t="s">
        <v>40</v>
      </c>
      <c r="C50" s="1198"/>
      <c r="D50" s="109"/>
      <c r="E50" s="1192" t="s">
        <v>41</v>
      </c>
      <c r="F50" s="1192"/>
      <c r="G50" s="1192"/>
      <c r="H50" s="1193"/>
      <c r="I50" s="346">
        <v>13801</v>
      </c>
      <c r="J50" s="347">
        <v>14835</v>
      </c>
      <c r="K50" s="347">
        <v>17988</v>
      </c>
      <c r="L50" s="347">
        <v>20325</v>
      </c>
      <c r="M50" s="348">
        <v>21256</v>
      </c>
    </row>
    <row r="51" spans="2:13" ht="27.75" customHeight="1" x14ac:dyDescent="0.15">
      <c r="B51" s="1186"/>
      <c r="C51" s="1187"/>
      <c r="D51" s="106"/>
      <c r="E51" s="1192" t="s">
        <v>42</v>
      </c>
      <c r="F51" s="1192"/>
      <c r="G51" s="1192"/>
      <c r="H51" s="1193"/>
      <c r="I51" s="346">
        <v>31858</v>
      </c>
      <c r="J51" s="347">
        <v>34872</v>
      </c>
      <c r="K51" s="347">
        <v>36234</v>
      </c>
      <c r="L51" s="347">
        <v>34598</v>
      </c>
      <c r="M51" s="348">
        <v>33447</v>
      </c>
    </row>
    <row r="52" spans="2:13" ht="27.75" customHeight="1" x14ac:dyDescent="0.15">
      <c r="B52" s="1188"/>
      <c r="C52" s="1189"/>
      <c r="D52" s="106"/>
      <c r="E52" s="1192" t="s">
        <v>43</v>
      </c>
      <c r="F52" s="1192"/>
      <c r="G52" s="1192"/>
      <c r="H52" s="1193"/>
      <c r="I52" s="346">
        <v>75459</v>
      </c>
      <c r="J52" s="347">
        <v>75912</v>
      </c>
      <c r="K52" s="347">
        <v>74003</v>
      </c>
      <c r="L52" s="347">
        <v>72891</v>
      </c>
      <c r="M52" s="348">
        <v>71022</v>
      </c>
    </row>
    <row r="53" spans="2:13" ht="27.75" customHeight="1" thickBot="1" x14ac:dyDescent="0.2">
      <c r="B53" s="1199" t="s">
        <v>19</v>
      </c>
      <c r="C53" s="1200"/>
      <c r="D53" s="110"/>
      <c r="E53" s="1201" t="s">
        <v>44</v>
      </c>
      <c r="F53" s="1201"/>
      <c r="G53" s="1201"/>
      <c r="H53" s="1202"/>
      <c r="I53" s="349">
        <v>31621</v>
      </c>
      <c r="J53" s="350">
        <v>26973</v>
      </c>
      <c r="K53" s="350">
        <v>19882</v>
      </c>
      <c r="L53" s="350">
        <v>16625</v>
      </c>
      <c r="M53" s="351">
        <v>17310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RUtF9B/syHO2Kv4zWXj5oV2mLXe4v0T0wa24jI/Tv0gGVH7QJQM6afjSJhruYp50lP9zYEcIIqwa3fpgsTdOA==" saltValue="RCNpBn02wOCKmI/qibRi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11" t="s">
        <v>46</v>
      </c>
      <c r="D55" s="1211"/>
      <c r="E55" s="1212"/>
      <c r="F55" s="352">
        <v>7115</v>
      </c>
      <c r="G55" s="352">
        <v>8632</v>
      </c>
      <c r="H55" s="353">
        <v>9542</v>
      </c>
    </row>
    <row r="56" spans="2:8" ht="52.5" customHeight="1" x14ac:dyDescent="0.15">
      <c r="B56" s="122"/>
      <c r="C56" s="1213" t="s">
        <v>47</v>
      </c>
      <c r="D56" s="1213"/>
      <c r="E56" s="1214"/>
      <c r="F56" s="354">
        <v>915</v>
      </c>
      <c r="G56" s="354">
        <v>1216</v>
      </c>
      <c r="H56" s="355">
        <v>1467</v>
      </c>
    </row>
    <row r="57" spans="2:8" ht="53.25" customHeight="1" x14ac:dyDescent="0.15">
      <c r="B57" s="122"/>
      <c r="C57" s="1215" t="s">
        <v>48</v>
      </c>
      <c r="D57" s="1215"/>
      <c r="E57" s="1216"/>
      <c r="F57" s="356">
        <v>3197</v>
      </c>
      <c r="G57" s="356">
        <v>2911</v>
      </c>
      <c r="H57" s="357">
        <v>2177</v>
      </c>
    </row>
    <row r="58" spans="2:8" ht="45.75" customHeight="1" x14ac:dyDescent="0.15">
      <c r="B58" s="123"/>
      <c r="C58" s="1203" t="s">
        <v>555</v>
      </c>
      <c r="D58" s="1204"/>
      <c r="E58" s="1205"/>
      <c r="F58" s="358">
        <v>504</v>
      </c>
      <c r="G58" s="358">
        <v>490</v>
      </c>
      <c r="H58" s="359">
        <v>462</v>
      </c>
    </row>
    <row r="59" spans="2:8" ht="45.75" customHeight="1" x14ac:dyDescent="0.15">
      <c r="B59" s="123"/>
      <c r="C59" s="1203" t="s">
        <v>556</v>
      </c>
      <c r="D59" s="1204"/>
      <c r="E59" s="1205"/>
      <c r="F59" s="358">
        <v>500</v>
      </c>
      <c r="G59" s="358">
        <v>449</v>
      </c>
      <c r="H59" s="359">
        <v>382</v>
      </c>
    </row>
    <row r="60" spans="2:8" ht="45.75" customHeight="1" x14ac:dyDescent="0.15">
      <c r="B60" s="123"/>
      <c r="C60" s="1203" t="s">
        <v>557</v>
      </c>
      <c r="D60" s="1204"/>
      <c r="E60" s="1205"/>
      <c r="F60" s="358">
        <v>500</v>
      </c>
      <c r="G60" s="358">
        <v>442</v>
      </c>
      <c r="H60" s="359">
        <v>377</v>
      </c>
    </row>
    <row r="61" spans="2:8" ht="45.75" customHeight="1" x14ac:dyDescent="0.15">
      <c r="B61" s="123"/>
      <c r="C61" s="1203" t="s">
        <v>558</v>
      </c>
      <c r="D61" s="1204"/>
      <c r="E61" s="1205"/>
      <c r="F61" s="358">
        <v>1000</v>
      </c>
      <c r="G61" s="358">
        <v>752</v>
      </c>
      <c r="H61" s="359">
        <v>213</v>
      </c>
    </row>
    <row r="62" spans="2:8" ht="45.75" customHeight="1" thickBot="1" x14ac:dyDescent="0.2">
      <c r="B62" s="124"/>
      <c r="C62" s="1206" t="s">
        <v>559</v>
      </c>
      <c r="D62" s="1207"/>
      <c r="E62" s="1208"/>
      <c r="F62" s="360">
        <v>135</v>
      </c>
      <c r="G62" s="360">
        <v>132</v>
      </c>
      <c r="H62" s="361">
        <v>127</v>
      </c>
    </row>
    <row r="63" spans="2:8" ht="52.5" customHeight="1" thickBot="1" x14ac:dyDescent="0.2">
      <c r="B63" s="125"/>
      <c r="C63" s="1209" t="s">
        <v>49</v>
      </c>
      <c r="D63" s="1209"/>
      <c r="E63" s="1210"/>
      <c r="F63" s="362">
        <v>11227</v>
      </c>
      <c r="G63" s="362">
        <v>12759</v>
      </c>
      <c r="H63" s="363">
        <v>13187</v>
      </c>
    </row>
    <row r="64" spans="2:8" x14ac:dyDescent="0.15"/>
  </sheetData>
  <sheetProtection algorithmName="SHA-512" hashValue="tnHF73f5OmVOz4JsMvSBPquTO5uoBUdUxcT8F9eAqQxpxbMVby8bnearMIgqpNFlwNzmeJrJ0Jlbz50V8jYHYw==" saltValue="X8pZFyFMoOaCtxW4hLg3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531</v>
      </c>
      <c r="G2" s="139"/>
      <c r="H2" s="140"/>
    </row>
    <row r="3" spans="1:8" x14ac:dyDescent="0.15">
      <c r="A3" s="136" t="s">
        <v>524</v>
      </c>
      <c r="B3" s="141"/>
      <c r="C3" s="142"/>
      <c r="D3" s="143">
        <v>31282</v>
      </c>
      <c r="E3" s="144"/>
      <c r="F3" s="145">
        <v>39221</v>
      </c>
      <c r="G3" s="146"/>
      <c r="H3" s="147"/>
    </row>
    <row r="4" spans="1:8" x14ac:dyDescent="0.15">
      <c r="A4" s="148"/>
      <c r="B4" s="149"/>
      <c r="C4" s="150"/>
      <c r="D4" s="151">
        <v>21478</v>
      </c>
      <c r="E4" s="152"/>
      <c r="F4" s="153">
        <v>24821</v>
      </c>
      <c r="G4" s="154"/>
      <c r="H4" s="155"/>
    </row>
    <row r="5" spans="1:8" x14ac:dyDescent="0.15">
      <c r="A5" s="136" t="s">
        <v>526</v>
      </c>
      <c r="B5" s="141"/>
      <c r="C5" s="142"/>
      <c r="D5" s="143">
        <v>37016</v>
      </c>
      <c r="E5" s="144"/>
      <c r="F5" s="145">
        <v>38566</v>
      </c>
      <c r="G5" s="146"/>
      <c r="H5" s="147"/>
    </row>
    <row r="6" spans="1:8" x14ac:dyDescent="0.15">
      <c r="A6" s="148"/>
      <c r="B6" s="149"/>
      <c r="C6" s="150"/>
      <c r="D6" s="151">
        <v>24694</v>
      </c>
      <c r="E6" s="152"/>
      <c r="F6" s="153">
        <v>24059</v>
      </c>
      <c r="G6" s="154"/>
      <c r="H6" s="155"/>
    </row>
    <row r="7" spans="1:8" x14ac:dyDescent="0.15">
      <c r="A7" s="136" t="s">
        <v>527</v>
      </c>
      <c r="B7" s="141"/>
      <c r="C7" s="142"/>
      <c r="D7" s="143">
        <v>36659</v>
      </c>
      <c r="E7" s="144"/>
      <c r="F7" s="145">
        <v>35156</v>
      </c>
      <c r="G7" s="146"/>
      <c r="H7" s="147"/>
    </row>
    <row r="8" spans="1:8" x14ac:dyDescent="0.15">
      <c r="A8" s="148"/>
      <c r="B8" s="149"/>
      <c r="C8" s="150"/>
      <c r="D8" s="151">
        <v>23374</v>
      </c>
      <c r="E8" s="152"/>
      <c r="F8" s="153">
        <v>22430</v>
      </c>
      <c r="G8" s="154"/>
      <c r="H8" s="155"/>
    </row>
    <row r="9" spans="1:8" x14ac:dyDescent="0.15">
      <c r="A9" s="136" t="s">
        <v>528</v>
      </c>
      <c r="B9" s="141"/>
      <c r="C9" s="142"/>
      <c r="D9" s="143">
        <v>40414</v>
      </c>
      <c r="E9" s="144"/>
      <c r="F9" s="145">
        <v>37029</v>
      </c>
      <c r="G9" s="146"/>
      <c r="H9" s="147"/>
    </row>
    <row r="10" spans="1:8" x14ac:dyDescent="0.15">
      <c r="A10" s="148"/>
      <c r="B10" s="149"/>
      <c r="C10" s="150"/>
      <c r="D10" s="151">
        <v>24053</v>
      </c>
      <c r="E10" s="152"/>
      <c r="F10" s="153">
        <v>23232</v>
      </c>
      <c r="G10" s="154"/>
      <c r="H10" s="155"/>
    </row>
    <row r="11" spans="1:8" x14ac:dyDescent="0.15">
      <c r="A11" s="136" t="s">
        <v>529</v>
      </c>
      <c r="B11" s="141"/>
      <c r="C11" s="142"/>
      <c r="D11" s="143">
        <v>49125</v>
      </c>
      <c r="E11" s="144"/>
      <c r="F11" s="145">
        <v>44805</v>
      </c>
      <c r="G11" s="146"/>
      <c r="H11" s="147"/>
    </row>
    <row r="12" spans="1:8" x14ac:dyDescent="0.15">
      <c r="A12" s="148"/>
      <c r="B12" s="149"/>
      <c r="C12" s="156"/>
      <c r="D12" s="151">
        <v>30715</v>
      </c>
      <c r="E12" s="152"/>
      <c r="F12" s="153">
        <v>29857</v>
      </c>
      <c r="G12" s="154"/>
      <c r="H12" s="155"/>
    </row>
    <row r="13" spans="1:8" x14ac:dyDescent="0.15">
      <c r="A13" s="136"/>
      <c r="B13" s="141"/>
      <c r="C13" s="157"/>
      <c r="D13" s="158">
        <v>38899</v>
      </c>
      <c r="E13" s="159"/>
      <c r="F13" s="160">
        <v>38955</v>
      </c>
      <c r="G13" s="161"/>
      <c r="H13" s="147"/>
    </row>
    <row r="14" spans="1:8" x14ac:dyDescent="0.15">
      <c r="A14" s="148"/>
      <c r="B14" s="149"/>
      <c r="C14" s="150"/>
      <c r="D14" s="151">
        <v>24863</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1.36</v>
      </c>
      <c r="C19" s="162">
        <f>ROUND(VALUE(SUBSTITUTE(実質収支比率等に係る経年分析!G$48,"▲","-")),2)</f>
        <v>7.05</v>
      </c>
      <c r="D19" s="162">
        <f>ROUND(VALUE(SUBSTITUTE(実質収支比率等に係る経年分析!H$48,"▲","-")),2)</f>
        <v>5.3</v>
      </c>
      <c r="E19" s="162">
        <f>ROUND(VALUE(SUBSTITUTE(実質収支比率等に係る経年分析!I$48,"▲","-")),2)</f>
        <v>3.08</v>
      </c>
      <c r="F19" s="162">
        <f>ROUND(VALUE(SUBSTITUTE(実質収支比率等に係る経年分析!J$48,"▲","-")),2)</f>
        <v>1.94</v>
      </c>
    </row>
    <row r="20" spans="1:11" x14ac:dyDescent="0.15">
      <c r="A20" s="162" t="s">
        <v>53</v>
      </c>
      <c r="B20" s="162">
        <f>ROUND(VALUE(SUBSTITUTE(実質収支比率等に係る経年分析!F$47,"▲","-")),2)</f>
        <v>8.4</v>
      </c>
      <c r="C20" s="162">
        <f>ROUND(VALUE(SUBSTITUTE(実質収支比率等に係る経年分析!G$47,"▲","-")),2)</f>
        <v>8.68</v>
      </c>
      <c r="D20" s="162">
        <f>ROUND(VALUE(SUBSTITUTE(実質収支比率等に係る経年分析!H$47,"▲","-")),2)</f>
        <v>12.52</v>
      </c>
      <c r="E20" s="162">
        <f>ROUND(VALUE(SUBSTITUTE(実質収支比率等に係る経年分析!I$47,"▲","-")),2)</f>
        <v>14.97</v>
      </c>
      <c r="F20" s="162">
        <f>ROUND(VALUE(SUBSTITUTE(実質収支比率等に係る経年分析!J$47,"▲","-")),2)</f>
        <v>16.23</v>
      </c>
    </row>
    <row r="21" spans="1:11" x14ac:dyDescent="0.15">
      <c r="A21" s="162" t="s">
        <v>54</v>
      </c>
      <c r="B21" s="162">
        <f>IF(ISNUMBER(VALUE(SUBSTITUTE(実質収支比率等に係る経年分析!F$49,"▲","-"))),ROUND(VALUE(SUBSTITUTE(実質収支比率等に係る経年分析!F$49,"▲","-")),2),NA())</f>
        <v>0.89</v>
      </c>
      <c r="C21" s="162">
        <f>IF(ISNUMBER(VALUE(SUBSTITUTE(実質収支比率等に係る経年分析!G$49,"▲","-"))),ROUND(VALUE(SUBSTITUTE(実質収支比率等に係る経年分析!G$49,"▲","-")),2),NA())</f>
        <v>5.77</v>
      </c>
      <c r="D21" s="162">
        <f>IF(ISNUMBER(VALUE(SUBSTITUTE(実質収支比率等に係る経年分析!H$49,"▲","-"))),ROUND(VALUE(SUBSTITUTE(実質収支比率等に係る経年分析!H$49,"▲","-")),2),NA())</f>
        <v>-1.91</v>
      </c>
      <c r="E21" s="162">
        <f>IF(ISNUMBER(VALUE(SUBSTITUTE(実質収支比率等に係る経年分析!I$49,"▲","-"))),ROUND(VALUE(SUBSTITUTE(実質収支比率等に係る経年分析!I$49,"▲","-")),2),NA())</f>
        <v>-1.99</v>
      </c>
      <c r="F21" s="162">
        <f>IF(ISNUMBER(VALUE(SUBSTITUTE(実質収支比率等に係る経年分析!J$49,"▲","-"))),ROUND(VALUE(SUBSTITUTE(実質収支比率等に係る経年分析!J$49,"▲","-")),2),NA())</f>
        <v>-1.06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徳島市後期高齢者医療事業特別会計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0.28999999999999998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0.32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0.33</v>
      </c>
    </row>
    <row r="30" spans="1:11" x14ac:dyDescent="0.15">
      <c r="A30" s="163" t="str">
        <f>IF(連結実質赤字比率に係る赤字・黒字の構成分析!C$40="",NA(),連結実質赤字比率に係る赤字・黒字の構成分析!C$40)</f>
        <v>徳島市営旅客自動車運送事業会計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0.52</v>
      </c>
    </row>
    <row r="31" spans="1:11" x14ac:dyDescent="0.15">
      <c r="A31" s="163" t="str">
        <f>IF(連結実質赤字比率に係る赤字・黒字の構成分析!C$39="",NA(),連結実質赤字比率に係る赤字・黒字の構成分析!C$39)</f>
        <v>徳島市公共下水道事業会計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1.24</v>
      </c>
    </row>
    <row r="32" spans="1:11" x14ac:dyDescent="0.15">
      <c r="A32" s="163" t="str">
        <f>IF(連結実質赤字比率に係る赤字・黒字の構成分析!C$38="",NA(),連結実質赤字比率に係る赤字・黒字の構成分析!C$38)</f>
        <v>徳島市中央卸売市場事業会計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1.41</v>
      </c>
    </row>
    <row r="33" spans="1:16" x14ac:dyDescent="0.15">
      <c r="A33" s="163" t="str">
        <f>IF(連結実質赤字比率に係る赤字・黒字の構成分析!C$37="",NA(),連結実質赤字比率に係る赤字・黒字の構成分析!C$37)</f>
        <v>徳島市介護保険事業特別会計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1.43</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5.28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1.92</v>
      </c>
    </row>
    <row r="35" spans="1:16" x14ac:dyDescent="0.15">
      <c r="A35" s="163" t="str">
        <f>IF(連結実質赤字比率に係る赤字・黒字の構成分析!C$35="",NA(),連結実質赤字比率に係る赤字・黒字の構成分析!C$35)</f>
        <v>徳島市民病院事業会計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2.2799999999999998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4.5199999999999996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5.35</v>
      </c>
    </row>
    <row r="36" spans="1:16" x14ac:dyDescent="0.15">
      <c r="A36" s="163" t="str">
        <f>IF(連結実質赤字比率に係る赤字・黒字の構成分析!C$34="",NA(),連結実質赤字比率に係る赤字・黒字の構成分析!C$34)</f>
        <v>徳島市水道事業会計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9.44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9.6300000000000008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7985</v>
      </c>
      <c r="E42" s="164"/>
      <c r="F42" s="164"/>
      <c r="G42" s="164">
        <f>'実質公債費比率（分子）の構造'!L$52</f>
        <v>8055</v>
      </c>
      <c r="H42" s="164"/>
      <c r="I42" s="164"/>
      <c r="J42" s="164">
        <f>'実質公債費比率（分子）の構造'!M$52</f>
        <v>7832</v>
      </c>
      <c r="K42" s="164"/>
      <c r="L42" s="164"/>
      <c r="M42" s="164">
        <f>'実質公債費比率（分子）の構造'!N$52</f>
        <v>7602</v>
      </c>
      <c r="N42" s="164"/>
      <c r="O42" s="164"/>
      <c r="P42" s="164">
        <f>'実質公債費比率（分子）の構造'!O$52</f>
        <v>7798</v>
      </c>
    </row>
    <row r="43" spans="1:16" x14ac:dyDescent="0.15">
      <c r="A43" s="164" t="s">
        <v>16</v>
      </c>
      <c r="B43" s="164">
        <f>'実質公債費比率（分子）の構造'!K$51</f>
        <v>1</v>
      </c>
      <c r="C43" s="164"/>
      <c r="D43" s="164"/>
      <c r="E43" s="164">
        <f>'実質公債費比率（分子）の構造'!L$51</f>
        <v>1</v>
      </c>
      <c r="F43" s="164"/>
      <c r="G43" s="164"/>
      <c r="H43" s="164">
        <f>'実質公債費比率（分子）の構造'!M$51</f>
        <v>2</v>
      </c>
      <c r="I43" s="164"/>
      <c r="J43" s="164"/>
      <c r="K43" s="164">
        <f>'実質公債費比率（分子）の構造'!N$51</f>
        <v>4</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2363</v>
      </c>
      <c r="C46" s="164"/>
      <c r="D46" s="164"/>
      <c r="E46" s="164">
        <f>'実質公債費比率（分子）の構造'!L$48</f>
        <v>2236</v>
      </c>
      <c r="F46" s="164"/>
      <c r="G46" s="164"/>
      <c r="H46" s="164">
        <f>'実質公債費比率（分子）の構造'!M$48</f>
        <v>2019</v>
      </c>
      <c r="I46" s="164"/>
      <c r="J46" s="164"/>
      <c r="K46" s="164">
        <f>'実質公債費比率（分子）の構造'!N$48</f>
        <v>1810</v>
      </c>
      <c r="L46" s="164"/>
      <c r="M46" s="164"/>
      <c r="N46" s="164">
        <f>'実質公債費比率（分子）の構造'!O$48</f>
        <v>1818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8682</v>
      </c>
      <c r="C49" s="164"/>
      <c r="D49" s="164"/>
      <c r="E49" s="164">
        <f>'実質公債費比率（分子）の構造'!L$45</f>
        <v>8733</v>
      </c>
      <c r="F49" s="164"/>
      <c r="G49" s="164"/>
      <c r="H49" s="164">
        <f>'実質公債費比率（分子）の構造'!M$45</f>
        <v>8857</v>
      </c>
      <c r="I49" s="164"/>
      <c r="J49" s="164"/>
      <c r="K49" s="164">
        <f>'実質公債費比率（分子）の構造'!N$45</f>
        <v>8776</v>
      </c>
      <c r="L49" s="164"/>
      <c r="M49" s="164"/>
      <c r="N49" s="164">
        <f>'実質公債費比率（分子）の構造'!O$45</f>
        <v>8665</v>
      </c>
      <c r="O49" s="164"/>
      <c r="P49" s="164"/>
    </row>
    <row r="50" spans="1:16" x14ac:dyDescent="0.15">
      <c r="A50" s="164" t="s">
        <v>67</v>
      </c>
      <c r="B50" s="164" t="e">
        <f>NA()</f>
        <v>#N/A</v>
      </c>
      <c r="C50" s="164">
        <f>IF(ISNUMBER('実質公債費比率（分子）の構造'!K$53),'実質公債費比率（分子）の構造'!K$53,NA())</f>
        <v>3061</v>
      </c>
      <c r="D50" s="164" t="e">
        <f>NA()</f>
        <v>#N/A</v>
      </c>
      <c r="E50" s="164" t="e">
        <f>NA()</f>
        <v>#N/A</v>
      </c>
      <c r="F50" s="164">
        <f>IF(ISNUMBER('実質公債費比率（分子）の構造'!L$53),'実質公債費比率（分子）の構造'!L$53,NA())</f>
        <v>2915</v>
      </c>
      <c r="G50" s="164" t="e">
        <f>NA()</f>
        <v>#N/A</v>
      </c>
      <c r="H50" s="164" t="e">
        <f>NA()</f>
        <v>#N/A</v>
      </c>
      <c r="I50" s="164">
        <f>IF(ISNUMBER('実質公債費比率（分子）の構造'!M$53),'実質公債費比率（分子）の構造'!M$53,NA())</f>
        <v>3046</v>
      </c>
      <c r="J50" s="164" t="e">
        <f>NA()</f>
        <v>#N/A</v>
      </c>
      <c r="K50" s="164" t="e">
        <f>NA()</f>
        <v>#N/A</v>
      </c>
      <c r="L50" s="164">
        <f>IF(ISNUMBER('実質公債費比率（分子）の構造'!N$53),'実質公債費比率（分子）の構造'!N$53,NA())</f>
        <v>2988</v>
      </c>
      <c r="M50" s="164" t="e">
        <f>NA()</f>
        <v>#N/A</v>
      </c>
      <c r="N50" s="164" t="e">
        <f>NA()</f>
        <v>#N/A</v>
      </c>
      <c r="O50" s="164">
        <f>IF(ISNUMBER('実質公債費比率（分子）の構造'!O$53),'実質公債費比率（分子）の構造'!O$53,NA())</f>
        <v>2685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75459</v>
      </c>
      <c r="E56" s="163"/>
      <c r="F56" s="163"/>
      <c r="G56" s="163">
        <f>'将来負担比率（分子）の構造'!J$52</f>
        <v>75912</v>
      </c>
      <c r="H56" s="163"/>
      <c r="I56" s="163"/>
      <c r="J56" s="163">
        <f>'将来負担比率（分子）の構造'!K$52</f>
        <v>74003</v>
      </c>
      <c r="K56" s="163"/>
      <c r="L56" s="163"/>
      <c r="M56" s="163">
        <f>'将来負担比率（分子）の構造'!L$52</f>
        <v>72891</v>
      </c>
      <c r="N56" s="163"/>
      <c r="O56" s="163"/>
      <c r="P56" s="163">
        <f>'将来負担比率（分子）の構造'!M$52</f>
        <v>71022</v>
      </c>
    </row>
    <row r="57" spans="1:16" x14ac:dyDescent="0.15">
      <c r="A57" s="163" t="s">
        <v>42</v>
      </c>
      <c r="B57" s="163"/>
      <c r="C57" s="163"/>
      <c r="D57" s="163">
        <f>'将来負担比率（分子）の構造'!I$51</f>
        <v>31858</v>
      </c>
      <c r="E57" s="163"/>
      <c r="F57" s="163"/>
      <c r="G57" s="163">
        <f>'将来負担比率（分子）の構造'!J$51</f>
        <v>34872</v>
      </c>
      <c r="H57" s="163"/>
      <c r="I57" s="163"/>
      <c r="J57" s="163">
        <f>'将来負担比率（分子）の構造'!K$51</f>
        <v>36234</v>
      </c>
      <c r="K57" s="163"/>
      <c r="L57" s="163"/>
      <c r="M57" s="163">
        <f>'将来負担比率（分子）の構造'!L$51</f>
        <v>34598</v>
      </c>
      <c r="N57" s="163"/>
      <c r="O57" s="163"/>
      <c r="P57" s="163">
        <f>'将来負担比率（分子）の構造'!M$51</f>
        <v>33447</v>
      </c>
    </row>
    <row r="58" spans="1:16" x14ac:dyDescent="0.15">
      <c r="A58" s="163" t="s">
        <v>41</v>
      </c>
      <c r="B58" s="163"/>
      <c r="C58" s="163"/>
      <c r="D58" s="163">
        <f>'将来負担比率（分子）の構造'!I$50</f>
        <v>13801</v>
      </c>
      <c r="E58" s="163"/>
      <c r="F58" s="163"/>
      <c r="G58" s="163">
        <f>'将来負担比率（分子）の構造'!J$50</f>
        <v>14835</v>
      </c>
      <c r="H58" s="163"/>
      <c r="I58" s="163"/>
      <c r="J58" s="163">
        <f>'将来負担比率（分子）の構造'!K$50</f>
        <v>17988</v>
      </c>
      <c r="K58" s="163"/>
      <c r="L58" s="163"/>
      <c r="M58" s="163">
        <f>'将来負担比率（分子）の構造'!L$50</f>
        <v>20325</v>
      </c>
      <c r="N58" s="163"/>
      <c r="O58" s="163"/>
      <c r="P58" s="163">
        <f>'将来負担比率（分子）の構造'!M$50</f>
        <v>21256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178</v>
      </c>
      <c r="C61" s="163"/>
      <c r="D61" s="163"/>
      <c r="E61" s="163">
        <f>'将来負担比率（分子）の構造'!J$46</f>
        <v>178</v>
      </c>
      <c r="F61" s="163"/>
      <c r="G61" s="163"/>
      <c r="H61" s="163">
        <f>'将来負担比率（分子）の構造'!K$46</f>
        <v>179</v>
      </c>
      <c r="I61" s="163"/>
      <c r="J61" s="163"/>
      <c r="K61" s="163">
        <f>'将来負担比率（分子）の構造'!L$46</f>
        <v>180</v>
      </c>
      <c r="L61" s="163"/>
      <c r="M61" s="163"/>
      <c r="N61" s="163">
        <f>'将来負担比率（分子）の構造'!M$46</f>
        <v>132</v>
      </c>
      <c r="O61" s="163"/>
      <c r="P61" s="163"/>
    </row>
    <row r="62" spans="1:16" x14ac:dyDescent="0.15">
      <c r="A62" s="163" t="s">
        <v>35</v>
      </c>
      <c r="B62" s="163">
        <f>'将来負担比率（分子）の構造'!I$45</f>
        <v>18256</v>
      </c>
      <c r="C62" s="163"/>
      <c r="D62" s="163"/>
      <c r="E62" s="163">
        <f>'将来負担比率（分子）の構造'!J$45</f>
        <v>18183</v>
      </c>
      <c r="F62" s="163"/>
      <c r="G62" s="163"/>
      <c r="H62" s="163">
        <f>'将来負担比率（分子）の構造'!K$45</f>
        <v>18061</v>
      </c>
      <c r="I62" s="163"/>
      <c r="J62" s="163"/>
      <c r="K62" s="163">
        <f>'将来負担比率（分子）の構造'!L$45</f>
        <v>18343</v>
      </c>
      <c r="L62" s="163"/>
      <c r="M62" s="163"/>
      <c r="N62" s="163">
        <f>'将来負担比率（分子）の構造'!M$45</f>
        <v>18432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32319</v>
      </c>
      <c r="C64" s="163"/>
      <c r="D64" s="163"/>
      <c r="E64" s="163">
        <f>'将来負担比率（分子）の構造'!J$43</f>
        <v>30605</v>
      </c>
      <c r="F64" s="163"/>
      <c r="G64" s="163"/>
      <c r="H64" s="163">
        <f>'将来負担比率（分子）の構造'!K$43</f>
        <v>27920</v>
      </c>
      <c r="I64" s="163"/>
      <c r="J64" s="163"/>
      <c r="K64" s="163">
        <f>'将来負担比率（分子）の構造'!L$43</f>
        <v>25866</v>
      </c>
      <c r="L64" s="163"/>
      <c r="M64" s="163"/>
      <c r="N64" s="163">
        <f>'将来負担比率（分子）の構造'!M$43</f>
        <v>23998</v>
      </c>
      <c r="O64" s="163"/>
      <c r="P64" s="163"/>
    </row>
    <row r="65" spans="1:16" x14ac:dyDescent="0.15">
      <c r="A65" s="163" t="s">
        <v>32</v>
      </c>
      <c r="B65" s="163">
        <f>'将来負担比率（分子）の構造'!I$42</f>
        <v>260</v>
      </c>
      <c r="C65" s="163"/>
      <c r="D65" s="163"/>
      <c r="E65" s="163">
        <f>'将来負担比率（分子）の構造'!J$42</f>
        <v>260</v>
      </c>
      <c r="F65" s="163"/>
      <c r="G65" s="163"/>
      <c r="H65" s="163">
        <f>'将来負担比率（分子）の構造'!K$42</f>
        <v>260</v>
      </c>
      <c r="I65" s="163"/>
      <c r="J65" s="163"/>
      <c r="K65" s="163">
        <f>'将来負担比率（分子）の構造'!L$42</f>
        <v>260</v>
      </c>
      <c r="L65" s="163"/>
      <c r="M65" s="163"/>
      <c r="N65" s="163">
        <f>'将来負担比率（分子）の構造'!M$42</f>
        <v>261</v>
      </c>
      <c r="O65" s="163"/>
      <c r="P65" s="163"/>
    </row>
    <row r="66" spans="1:16" x14ac:dyDescent="0.15">
      <c r="A66" s="163" t="s">
        <v>31</v>
      </c>
      <c r="B66" s="163">
        <f>'将来負担比率（分子）の構造'!I$41</f>
        <v>101726</v>
      </c>
      <c r="C66" s="163"/>
      <c r="D66" s="163"/>
      <c r="E66" s="163">
        <f>'将来負担比率（分子）の構造'!J$41</f>
        <v>103365</v>
      </c>
      <c r="F66" s="163"/>
      <c r="G66" s="163"/>
      <c r="H66" s="163">
        <f>'将来負担比率（分子）の構造'!K$41</f>
        <v>101687</v>
      </c>
      <c r="I66" s="163"/>
      <c r="J66" s="163"/>
      <c r="K66" s="163">
        <f>'将来負担比率（分子）の構造'!L$41</f>
        <v>99790</v>
      </c>
      <c r="L66" s="163"/>
      <c r="M66" s="163"/>
      <c r="N66" s="163">
        <f>'将来負担比率（分子）の構造'!M$41</f>
        <v>100212</v>
      </c>
      <c r="O66" s="163"/>
      <c r="P66" s="163"/>
    </row>
    <row r="67" spans="1:16" x14ac:dyDescent="0.15">
      <c r="A67" s="163" t="s">
        <v>71</v>
      </c>
      <c r="B67" s="163" t="e">
        <f>NA()</f>
        <v>#N/A</v>
      </c>
      <c r="C67" s="163">
        <f>IF(ISNUMBER('将来負担比率（分子）の構造'!I$53), IF('将来負担比率（分子）の構造'!I$53 &lt; 0, 0, '将来負担比率（分子）の構造'!I$53), NA())</f>
        <v>31621</v>
      </c>
      <c r="D67" s="163" t="e">
        <f>NA()</f>
        <v>#N/A</v>
      </c>
      <c r="E67" s="163" t="e">
        <f>NA()</f>
        <v>#N/A</v>
      </c>
      <c r="F67" s="163">
        <f>IF(ISNUMBER('将来負担比率（分子）の構造'!J$53), IF('将来負担比率（分子）の構造'!J$53 &lt; 0, 0, '将来負担比率（分子）の構造'!J$53), NA())</f>
        <v>26973</v>
      </c>
      <c r="G67" s="163" t="e">
        <f>NA()</f>
        <v>#N/A</v>
      </c>
      <c r="H67" s="163" t="e">
        <f>NA()</f>
        <v>#N/A</v>
      </c>
      <c r="I67" s="163">
        <f>IF(ISNUMBER('将来負担比率（分子）の構造'!K$53), IF('将来負担比率（分子）の構造'!K$53 &lt; 0, 0, '将来負担比率（分子）の構造'!K$53), NA())</f>
        <v>19882</v>
      </c>
      <c r="J67" s="163" t="e">
        <f>NA()</f>
        <v>#N/A</v>
      </c>
      <c r="K67" s="163" t="e">
        <f>NA()</f>
        <v>#N/A</v>
      </c>
      <c r="L67" s="163">
        <f>IF(ISNUMBER('将来負担比率（分子）の構造'!L$53), IF('将来負担比率（分子）の構造'!L$53 &lt; 0, 0, '将来負担比率（分子）の構造'!L$53), NA())</f>
        <v>16625</v>
      </c>
      <c r="M67" s="163" t="e">
        <f>NA()</f>
        <v>#N/A</v>
      </c>
      <c r="N67" s="163" t="e">
        <f>NA()</f>
        <v>#N/A</v>
      </c>
      <c r="O67" s="163">
        <f>IF(ISNUMBER('将来負担比率（分子）の構造'!M$53), IF('将来負担比率（分子）の構造'!M$53 &lt; 0, 0, '将来負担比率（分子）の構造'!M$53), NA())</f>
        <v>17310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7115</v>
      </c>
      <c r="C72" s="167">
        <f>基金残高に係る経年分析!G55</f>
        <v>8632</v>
      </c>
      <c r="D72" s="167">
        <f>基金残高に係る経年分析!H55</f>
        <v>9542</v>
      </c>
    </row>
    <row r="73" spans="1:16" x14ac:dyDescent="0.15">
      <c r="A73" s="166" t="s">
        <v>74</v>
      </c>
      <c r="B73" s="167">
        <f>基金残高に係る経年分析!F56</f>
        <v>915</v>
      </c>
      <c r="C73" s="167">
        <f>基金残高に係る経年分析!G56</f>
        <v>1216</v>
      </c>
      <c r="D73" s="167">
        <f>基金残高に係る経年分析!H56</f>
        <v>1467</v>
      </c>
    </row>
    <row r="74" spans="1:16" x14ac:dyDescent="0.15">
      <c r="A74" s="166" t="s">
        <v>75</v>
      </c>
      <c r="B74" s="167">
        <f>基金残高に係る経年分析!F57</f>
        <v>3197</v>
      </c>
      <c r="C74" s="167">
        <f>基金残高に係る経年分析!G57</f>
        <v>2911</v>
      </c>
      <c r="D74" s="167">
        <f>基金残高に係る経年分析!H57</f>
        <v>2177</v>
      </c>
    </row>
  </sheetData>
  <sheetProtection algorithmName="SHA-512" hashValue="XgpXg8tIKfAJJ3G6hCqj5+FZ7tXoYIbTeLlwy3GuOBxny4JaN2wOLNUlgV1VPaWXufVHGYM6AuNYc3RYm7N+iQ==" saltValue="1znrwQHoDFVQ6vsgbKFV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42126355</v>
      </c>
      <c r="S5" s="613"/>
      <c r="T5" s="613"/>
      <c r="U5" s="613"/>
      <c r="V5" s="613"/>
      <c r="W5" s="613"/>
      <c r="X5" s="613"/>
      <c r="Y5" s="614"/>
      <c r="Z5" s="615">
        <v>35.200000000000003</v>
      </c>
      <c r="AA5" s="615"/>
      <c r="AB5" s="615"/>
      <c r="AC5" s="615"/>
      <c r="AD5" s="616">
        <v>39389935</v>
      </c>
      <c r="AE5" s="616"/>
      <c r="AF5" s="616"/>
      <c r="AG5" s="616"/>
      <c r="AH5" s="616"/>
      <c r="AI5" s="616"/>
      <c r="AJ5" s="616"/>
      <c r="AK5" s="616"/>
      <c r="AL5" s="617">
        <v>63.5</v>
      </c>
      <c r="AM5" s="618"/>
      <c r="AN5" s="618"/>
      <c r="AO5" s="619"/>
      <c r="AP5" s="609" t="s">
        <v>216</v>
      </c>
      <c r="AQ5" s="610"/>
      <c r="AR5" s="610"/>
      <c r="AS5" s="610"/>
      <c r="AT5" s="610"/>
      <c r="AU5" s="610"/>
      <c r="AV5" s="610"/>
      <c r="AW5" s="610"/>
      <c r="AX5" s="610"/>
      <c r="AY5" s="610"/>
      <c r="AZ5" s="610"/>
      <c r="BA5" s="610"/>
      <c r="BB5" s="610"/>
      <c r="BC5" s="610"/>
      <c r="BD5" s="610"/>
      <c r="BE5" s="610"/>
      <c r="BF5" s="611"/>
      <c r="BG5" s="623">
        <v>39389935</v>
      </c>
      <c r="BH5" s="624"/>
      <c r="BI5" s="624"/>
      <c r="BJ5" s="624"/>
      <c r="BK5" s="624"/>
      <c r="BL5" s="624"/>
      <c r="BM5" s="624"/>
      <c r="BN5" s="625"/>
      <c r="BO5" s="626">
        <v>93.5</v>
      </c>
      <c r="BP5" s="626"/>
      <c r="BQ5" s="626"/>
      <c r="BR5" s="626"/>
      <c r="BS5" s="627">
        <v>1256027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650105</v>
      </c>
      <c r="S6" s="624"/>
      <c r="T6" s="624"/>
      <c r="U6" s="624"/>
      <c r="V6" s="624"/>
      <c r="W6" s="624"/>
      <c r="X6" s="624"/>
      <c r="Y6" s="625"/>
      <c r="Z6" s="626">
        <v>0.5</v>
      </c>
      <c r="AA6" s="626"/>
      <c r="AB6" s="626"/>
      <c r="AC6" s="626"/>
      <c r="AD6" s="627">
        <v>650105</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39389935</v>
      </c>
      <c r="BH6" s="624"/>
      <c r="BI6" s="624"/>
      <c r="BJ6" s="624"/>
      <c r="BK6" s="624"/>
      <c r="BL6" s="624"/>
      <c r="BM6" s="624"/>
      <c r="BN6" s="625"/>
      <c r="BO6" s="626">
        <v>93.5</v>
      </c>
      <c r="BP6" s="626"/>
      <c r="BQ6" s="626"/>
      <c r="BR6" s="626"/>
      <c r="BS6" s="627">
        <v>1256027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506720</v>
      </c>
      <c r="CS6" s="624"/>
      <c r="CT6" s="624"/>
      <c r="CU6" s="624"/>
      <c r="CV6" s="624"/>
      <c r="CW6" s="624"/>
      <c r="CX6" s="624"/>
      <c r="CY6" s="625"/>
      <c r="CZ6" s="617">
        <v>0.4</v>
      </c>
      <c r="DA6" s="618"/>
      <c r="DB6" s="618"/>
      <c r="DC6" s="634"/>
      <c r="DD6" s="632" t="s">
        <v>121</v>
      </c>
      <c r="DE6" s="624"/>
      <c r="DF6" s="624"/>
      <c r="DG6" s="624"/>
      <c r="DH6" s="624"/>
      <c r="DI6" s="624"/>
      <c r="DJ6" s="624"/>
      <c r="DK6" s="624"/>
      <c r="DL6" s="624"/>
      <c r="DM6" s="624"/>
      <c r="DN6" s="624"/>
      <c r="DO6" s="624"/>
      <c r="DP6" s="625"/>
      <c r="DQ6" s="632">
        <v>506504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25334</v>
      </c>
      <c r="S7" s="624"/>
      <c r="T7" s="624"/>
      <c r="U7" s="624"/>
      <c r="V7" s="624"/>
      <c r="W7" s="624"/>
      <c r="X7" s="624"/>
      <c r="Y7" s="625"/>
      <c r="Z7" s="626">
        <v>0</v>
      </c>
      <c r="AA7" s="626"/>
      <c r="AB7" s="626"/>
      <c r="AC7" s="626"/>
      <c r="AD7" s="627">
        <v>25334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18763066</v>
      </c>
      <c r="BH7" s="624"/>
      <c r="BI7" s="624"/>
      <c r="BJ7" s="624"/>
      <c r="BK7" s="624"/>
      <c r="BL7" s="624"/>
      <c r="BM7" s="624"/>
      <c r="BN7" s="625"/>
      <c r="BO7" s="626">
        <v>44.5</v>
      </c>
      <c r="BP7" s="626"/>
      <c r="BQ7" s="626"/>
      <c r="BR7" s="626"/>
      <c r="BS7" s="627">
        <v>1231642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10137994</v>
      </c>
      <c r="CS7" s="624"/>
      <c r="CT7" s="624"/>
      <c r="CU7" s="624"/>
      <c r="CV7" s="624"/>
      <c r="CW7" s="624"/>
      <c r="CX7" s="624"/>
      <c r="CY7" s="625"/>
      <c r="CZ7" s="626">
        <v>8.6</v>
      </c>
      <c r="DA7" s="626"/>
      <c r="DB7" s="626"/>
      <c r="DC7" s="626"/>
      <c r="DD7" s="632">
        <v>1210765</v>
      </c>
      <c r="DE7" s="624"/>
      <c r="DF7" s="624"/>
      <c r="DG7" s="624"/>
      <c r="DH7" s="624"/>
      <c r="DI7" s="624"/>
      <c r="DJ7" s="624"/>
      <c r="DK7" s="624"/>
      <c r="DL7" s="624"/>
      <c r="DM7" s="624"/>
      <c r="DN7" s="624"/>
      <c r="DO7" s="624"/>
      <c r="DP7" s="625"/>
      <c r="DQ7" s="632">
        <v>7629916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592144</v>
      </c>
      <c r="S8" s="624"/>
      <c r="T8" s="624"/>
      <c r="U8" s="624"/>
      <c r="V8" s="624"/>
      <c r="W8" s="624"/>
      <c r="X8" s="624"/>
      <c r="Y8" s="625"/>
      <c r="Z8" s="626">
        <v>0.5</v>
      </c>
      <c r="AA8" s="626"/>
      <c r="AB8" s="626"/>
      <c r="AC8" s="626"/>
      <c r="AD8" s="627">
        <v>592144</v>
      </c>
      <c r="AE8" s="627"/>
      <c r="AF8" s="627"/>
      <c r="AG8" s="627"/>
      <c r="AH8" s="627"/>
      <c r="AI8" s="627"/>
      <c r="AJ8" s="627"/>
      <c r="AK8" s="627"/>
      <c r="AL8" s="628">
        <v>1</v>
      </c>
      <c r="AM8" s="629"/>
      <c r="AN8" s="629"/>
      <c r="AO8" s="630"/>
      <c r="AP8" s="620" t="s">
        <v>227</v>
      </c>
      <c r="AQ8" s="621"/>
      <c r="AR8" s="621"/>
      <c r="AS8" s="621"/>
      <c r="AT8" s="621"/>
      <c r="AU8" s="621"/>
      <c r="AV8" s="621"/>
      <c r="AW8" s="621"/>
      <c r="AX8" s="621"/>
      <c r="AY8" s="621"/>
      <c r="AZ8" s="621"/>
      <c r="BA8" s="621"/>
      <c r="BB8" s="621"/>
      <c r="BC8" s="621"/>
      <c r="BD8" s="621"/>
      <c r="BE8" s="621"/>
      <c r="BF8" s="622"/>
      <c r="BG8" s="623">
        <v>375986</v>
      </c>
      <c r="BH8" s="624"/>
      <c r="BI8" s="624"/>
      <c r="BJ8" s="624"/>
      <c r="BK8" s="624"/>
      <c r="BL8" s="624"/>
      <c r="BM8" s="624"/>
      <c r="BN8" s="625"/>
      <c r="BO8" s="626">
        <v>0.9</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58321727</v>
      </c>
      <c r="CS8" s="624"/>
      <c r="CT8" s="624"/>
      <c r="CU8" s="624"/>
      <c r="CV8" s="624"/>
      <c r="CW8" s="624"/>
      <c r="CX8" s="624"/>
      <c r="CY8" s="625"/>
      <c r="CZ8" s="626">
        <v>49.6</v>
      </c>
      <c r="DA8" s="626"/>
      <c r="DB8" s="626"/>
      <c r="DC8" s="626"/>
      <c r="DD8" s="632">
        <v>1360227</v>
      </c>
      <c r="DE8" s="624"/>
      <c r="DF8" s="624"/>
      <c r="DG8" s="624"/>
      <c r="DH8" s="624"/>
      <c r="DI8" s="624"/>
      <c r="DJ8" s="624"/>
      <c r="DK8" s="624"/>
      <c r="DL8" s="624"/>
      <c r="DM8" s="624"/>
      <c r="DN8" s="624"/>
      <c r="DO8" s="624"/>
      <c r="DP8" s="625"/>
      <c r="DQ8" s="632">
        <v>28420603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779670</v>
      </c>
      <c r="S9" s="624"/>
      <c r="T9" s="624"/>
      <c r="U9" s="624"/>
      <c r="V9" s="624"/>
      <c r="W9" s="624"/>
      <c r="X9" s="624"/>
      <c r="Y9" s="625"/>
      <c r="Z9" s="626">
        <v>0.7</v>
      </c>
      <c r="AA9" s="626"/>
      <c r="AB9" s="626"/>
      <c r="AC9" s="626"/>
      <c r="AD9" s="627">
        <v>779670</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13623445</v>
      </c>
      <c r="BH9" s="624"/>
      <c r="BI9" s="624"/>
      <c r="BJ9" s="624"/>
      <c r="BK9" s="624"/>
      <c r="BL9" s="624"/>
      <c r="BM9" s="624"/>
      <c r="BN9" s="625"/>
      <c r="BO9" s="626">
        <v>32.299999999999997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11501369</v>
      </c>
      <c r="CS9" s="624"/>
      <c r="CT9" s="624"/>
      <c r="CU9" s="624"/>
      <c r="CV9" s="624"/>
      <c r="CW9" s="624"/>
      <c r="CX9" s="624"/>
      <c r="CY9" s="625"/>
      <c r="CZ9" s="626">
        <v>9.8000000000000007</v>
      </c>
      <c r="DA9" s="626"/>
      <c r="DB9" s="626"/>
      <c r="DC9" s="626"/>
      <c r="DD9" s="632">
        <v>825690</v>
      </c>
      <c r="DE9" s="624"/>
      <c r="DF9" s="624"/>
      <c r="DG9" s="624"/>
      <c r="DH9" s="624"/>
      <c r="DI9" s="624"/>
      <c r="DJ9" s="624"/>
      <c r="DK9" s="624"/>
      <c r="DL9" s="624"/>
      <c r="DM9" s="624"/>
      <c r="DN9" s="624"/>
      <c r="DO9" s="624"/>
      <c r="DP9" s="625"/>
      <c r="DQ9" s="632">
        <v>9375100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1072602</v>
      </c>
      <c r="BH10" s="624"/>
      <c r="BI10" s="624"/>
      <c r="BJ10" s="624"/>
      <c r="BK10" s="624"/>
      <c r="BL10" s="624"/>
      <c r="BM10" s="624"/>
      <c r="BN10" s="625"/>
      <c r="BO10" s="626">
        <v>2.5</v>
      </c>
      <c r="BP10" s="626"/>
      <c r="BQ10" s="626"/>
      <c r="BR10" s="626"/>
      <c r="BS10" s="627">
        <v>178989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34061</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2452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6536295</v>
      </c>
      <c r="S11" s="624"/>
      <c r="T11" s="624"/>
      <c r="U11" s="624"/>
      <c r="V11" s="624"/>
      <c r="W11" s="624"/>
      <c r="X11" s="624"/>
      <c r="Y11" s="625"/>
      <c r="Z11" s="628">
        <v>5.5</v>
      </c>
      <c r="AA11" s="629"/>
      <c r="AB11" s="629"/>
      <c r="AC11" s="635"/>
      <c r="AD11" s="632">
        <v>6536295</v>
      </c>
      <c r="AE11" s="624"/>
      <c r="AF11" s="624"/>
      <c r="AG11" s="624"/>
      <c r="AH11" s="624"/>
      <c r="AI11" s="624"/>
      <c r="AJ11" s="624"/>
      <c r="AK11" s="625"/>
      <c r="AL11" s="628">
        <v>10.5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3691033</v>
      </c>
      <c r="BH11" s="624"/>
      <c r="BI11" s="624"/>
      <c r="BJ11" s="624"/>
      <c r="BK11" s="624"/>
      <c r="BL11" s="624"/>
      <c r="BM11" s="624"/>
      <c r="BN11" s="625"/>
      <c r="BO11" s="626">
        <v>8.8000000000000007</v>
      </c>
      <c r="BP11" s="626"/>
      <c r="BQ11" s="626"/>
      <c r="BR11" s="626"/>
      <c r="BS11" s="627">
        <v>1052653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1108291</v>
      </c>
      <c r="CS11" s="624"/>
      <c r="CT11" s="624"/>
      <c r="CU11" s="624"/>
      <c r="CV11" s="624"/>
      <c r="CW11" s="624"/>
      <c r="CX11" s="624"/>
      <c r="CY11" s="625"/>
      <c r="CZ11" s="626">
        <v>0.9</v>
      </c>
      <c r="DA11" s="626"/>
      <c r="DB11" s="626"/>
      <c r="DC11" s="626"/>
      <c r="DD11" s="632">
        <v>298342</v>
      </c>
      <c r="DE11" s="624"/>
      <c r="DF11" s="624"/>
      <c r="DG11" s="624"/>
      <c r="DH11" s="624"/>
      <c r="DI11" s="624"/>
      <c r="DJ11" s="624"/>
      <c r="DK11" s="624"/>
      <c r="DL11" s="624"/>
      <c r="DM11" s="624"/>
      <c r="DN11" s="624"/>
      <c r="DO11" s="624"/>
      <c r="DP11" s="625"/>
      <c r="DQ11" s="632">
        <v>604951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25632</v>
      </c>
      <c r="S12" s="624"/>
      <c r="T12" s="624"/>
      <c r="U12" s="624"/>
      <c r="V12" s="624"/>
      <c r="W12" s="624"/>
      <c r="X12" s="624"/>
      <c r="Y12" s="625"/>
      <c r="Z12" s="626">
        <v>0</v>
      </c>
      <c r="AA12" s="626"/>
      <c r="AB12" s="626"/>
      <c r="AC12" s="626"/>
      <c r="AD12" s="627">
        <v>25632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17983099</v>
      </c>
      <c r="BH12" s="624"/>
      <c r="BI12" s="624"/>
      <c r="BJ12" s="624"/>
      <c r="BK12" s="624"/>
      <c r="BL12" s="624"/>
      <c r="BM12" s="624"/>
      <c r="BN12" s="625"/>
      <c r="BO12" s="626">
        <v>42.7</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1588446</v>
      </c>
      <c r="CS12" s="624"/>
      <c r="CT12" s="624"/>
      <c r="CU12" s="624"/>
      <c r="CV12" s="624"/>
      <c r="CW12" s="624"/>
      <c r="CX12" s="624"/>
      <c r="CY12" s="625"/>
      <c r="CZ12" s="626">
        <v>1.3</v>
      </c>
      <c r="DA12" s="626"/>
      <c r="DB12" s="626"/>
      <c r="DC12" s="626"/>
      <c r="DD12" s="632">
        <v>20404</v>
      </c>
      <c r="DE12" s="624"/>
      <c r="DF12" s="624"/>
      <c r="DG12" s="624"/>
      <c r="DH12" s="624"/>
      <c r="DI12" s="624"/>
      <c r="DJ12" s="624"/>
      <c r="DK12" s="624"/>
      <c r="DL12" s="624"/>
      <c r="DM12" s="624"/>
      <c r="DN12" s="624"/>
      <c r="DO12" s="624"/>
      <c r="DP12" s="625"/>
      <c r="DQ12" s="632">
        <v>749399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17837335</v>
      </c>
      <c r="BH13" s="624"/>
      <c r="BI13" s="624"/>
      <c r="BJ13" s="624"/>
      <c r="BK13" s="624"/>
      <c r="BL13" s="624"/>
      <c r="BM13" s="624"/>
      <c r="BN13" s="625"/>
      <c r="BO13" s="626">
        <v>42.3</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11762798</v>
      </c>
      <c r="CS13" s="624"/>
      <c r="CT13" s="624"/>
      <c r="CU13" s="624"/>
      <c r="CV13" s="624"/>
      <c r="CW13" s="624"/>
      <c r="CX13" s="624"/>
      <c r="CY13" s="625"/>
      <c r="CZ13" s="626">
        <v>10</v>
      </c>
      <c r="DA13" s="626"/>
      <c r="DB13" s="626"/>
      <c r="DC13" s="626"/>
      <c r="DD13" s="632">
        <v>6225759</v>
      </c>
      <c r="DE13" s="624"/>
      <c r="DF13" s="624"/>
      <c r="DG13" s="624"/>
      <c r="DH13" s="624"/>
      <c r="DI13" s="624"/>
      <c r="DJ13" s="624"/>
      <c r="DK13" s="624"/>
      <c r="DL13" s="624"/>
      <c r="DM13" s="624"/>
      <c r="DN13" s="624"/>
      <c r="DO13" s="624"/>
      <c r="DP13" s="625"/>
      <c r="DQ13" s="632">
        <v>4947386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866590</v>
      </c>
      <c r="BH14" s="624"/>
      <c r="BI14" s="624"/>
      <c r="BJ14" s="624"/>
      <c r="BK14" s="624"/>
      <c r="BL14" s="624"/>
      <c r="BM14" s="624"/>
      <c r="BN14" s="625"/>
      <c r="BO14" s="626">
        <v>2.1</v>
      </c>
      <c r="BP14" s="626"/>
      <c r="BQ14" s="626"/>
      <c r="BR14" s="626"/>
      <c r="BS14" s="627">
        <v>24385</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3110183</v>
      </c>
      <c r="CS14" s="624"/>
      <c r="CT14" s="624"/>
      <c r="CU14" s="624"/>
      <c r="CV14" s="624"/>
      <c r="CW14" s="624"/>
      <c r="CX14" s="624"/>
      <c r="CY14" s="625"/>
      <c r="CZ14" s="626">
        <v>2.6</v>
      </c>
      <c r="DA14" s="626"/>
      <c r="DB14" s="626"/>
      <c r="DC14" s="626"/>
      <c r="DD14" s="632">
        <v>228684</v>
      </c>
      <c r="DE14" s="624"/>
      <c r="DF14" s="624"/>
      <c r="DG14" s="624"/>
      <c r="DH14" s="624"/>
      <c r="DI14" s="624"/>
      <c r="DJ14" s="624"/>
      <c r="DK14" s="624"/>
      <c r="DL14" s="624"/>
      <c r="DM14" s="624"/>
      <c r="DN14" s="624"/>
      <c r="DO14" s="624"/>
      <c r="DP14" s="625"/>
      <c r="DQ14" s="632">
        <v>2726142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58733</v>
      </c>
      <c r="S15" s="624"/>
      <c r="T15" s="624"/>
      <c r="U15" s="624"/>
      <c r="V15" s="624"/>
      <c r="W15" s="624"/>
      <c r="X15" s="624"/>
      <c r="Y15" s="625"/>
      <c r="Z15" s="626">
        <v>0</v>
      </c>
      <c r="AA15" s="626"/>
      <c r="AB15" s="626"/>
      <c r="AC15" s="626"/>
      <c r="AD15" s="627">
        <v>58733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1777180</v>
      </c>
      <c r="BH15" s="624"/>
      <c r="BI15" s="624"/>
      <c r="BJ15" s="624"/>
      <c r="BK15" s="624"/>
      <c r="BL15" s="624"/>
      <c r="BM15" s="624"/>
      <c r="BN15" s="625"/>
      <c r="BO15" s="626">
        <v>4.2</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10542364</v>
      </c>
      <c r="CS15" s="624"/>
      <c r="CT15" s="624"/>
      <c r="CU15" s="624"/>
      <c r="CV15" s="624"/>
      <c r="CW15" s="624"/>
      <c r="CX15" s="624"/>
      <c r="CY15" s="625"/>
      <c r="CZ15" s="626">
        <v>9</v>
      </c>
      <c r="DA15" s="626"/>
      <c r="DB15" s="626"/>
      <c r="DC15" s="626"/>
      <c r="DD15" s="632">
        <v>1857340</v>
      </c>
      <c r="DE15" s="624"/>
      <c r="DF15" s="624"/>
      <c r="DG15" s="624"/>
      <c r="DH15" s="624"/>
      <c r="DI15" s="624"/>
      <c r="DJ15" s="624"/>
      <c r="DK15" s="624"/>
      <c r="DL15" s="624"/>
      <c r="DM15" s="624"/>
      <c r="DN15" s="624"/>
      <c r="DO15" s="624"/>
      <c r="DP15" s="625"/>
      <c r="DQ15" s="632">
        <v>8074525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728130</v>
      </c>
      <c r="S16" s="624"/>
      <c r="T16" s="624"/>
      <c r="U16" s="624"/>
      <c r="V16" s="624"/>
      <c r="W16" s="624"/>
      <c r="X16" s="624"/>
      <c r="Y16" s="625"/>
      <c r="Z16" s="626">
        <v>0.6</v>
      </c>
      <c r="AA16" s="626"/>
      <c r="AB16" s="626"/>
      <c r="AC16" s="626"/>
      <c r="AD16" s="627">
        <v>728130</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4256</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1276922</v>
      </c>
      <c r="S17" s="624"/>
      <c r="T17" s="624"/>
      <c r="U17" s="624"/>
      <c r="V17" s="624"/>
      <c r="W17" s="624"/>
      <c r="X17" s="624"/>
      <c r="Y17" s="625"/>
      <c r="Z17" s="626">
        <v>1.1000000000000001</v>
      </c>
      <c r="AA17" s="626"/>
      <c r="AB17" s="626"/>
      <c r="AC17" s="626"/>
      <c r="AD17" s="627">
        <v>1276922</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8683720</v>
      </c>
      <c r="CS17" s="624"/>
      <c r="CT17" s="624"/>
      <c r="CU17" s="624"/>
      <c r="CV17" s="624"/>
      <c r="CW17" s="624"/>
      <c r="CX17" s="624"/>
      <c r="CY17" s="625"/>
      <c r="CZ17" s="626">
        <v>7.4</v>
      </c>
      <c r="DA17" s="626"/>
      <c r="DB17" s="626"/>
      <c r="DC17" s="626"/>
      <c r="DD17" s="632" t="s">
        <v>121</v>
      </c>
      <c r="DE17" s="624"/>
      <c r="DF17" s="624"/>
      <c r="DG17" s="624"/>
      <c r="DH17" s="624"/>
      <c r="DI17" s="624"/>
      <c r="DJ17" s="624"/>
      <c r="DK17" s="624"/>
      <c r="DL17" s="624"/>
      <c r="DM17" s="624"/>
      <c r="DN17" s="624"/>
      <c r="DO17" s="624"/>
      <c r="DP17" s="625"/>
      <c r="DQ17" s="632">
        <v>8443890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191840</v>
      </c>
      <c r="S18" s="624"/>
      <c r="T18" s="624"/>
      <c r="U18" s="624"/>
      <c r="V18" s="624"/>
      <c r="W18" s="624"/>
      <c r="X18" s="624"/>
      <c r="Y18" s="625"/>
      <c r="Z18" s="626">
        <v>0.2</v>
      </c>
      <c r="AA18" s="626"/>
      <c r="AB18" s="626"/>
      <c r="AC18" s="626"/>
      <c r="AD18" s="627">
        <v>191840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389976</v>
      </c>
      <c r="CS18" s="624"/>
      <c r="CT18" s="624"/>
      <c r="CU18" s="624"/>
      <c r="CV18" s="624"/>
      <c r="CW18" s="624"/>
      <c r="CX18" s="624"/>
      <c r="CY18" s="625"/>
      <c r="CZ18" s="626">
        <v>0.3</v>
      </c>
      <c r="DA18" s="626"/>
      <c r="DB18" s="626"/>
      <c r="DC18" s="626"/>
      <c r="DD18" s="632" t="s">
        <v>121</v>
      </c>
      <c r="DE18" s="624"/>
      <c r="DF18" s="624"/>
      <c r="DG18" s="624"/>
      <c r="DH18" s="624"/>
      <c r="DI18" s="624"/>
      <c r="DJ18" s="624"/>
      <c r="DK18" s="624"/>
      <c r="DL18" s="624"/>
      <c r="DM18" s="624"/>
      <c r="DN18" s="624"/>
      <c r="DO18" s="624"/>
      <c r="DP18" s="625"/>
      <c r="DQ18" s="632">
        <v>389976</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1069465</v>
      </c>
      <c r="S19" s="624"/>
      <c r="T19" s="624"/>
      <c r="U19" s="624"/>
      <c r="V19" s="624"/>
      <c r="W19" s="624"/>
      <c r="X19" s="624"/>
      <c r="Y19" s="625"/>
      <c r="Z19" s="626">
        <v>0.9</v>
      </c>
      <c r="AA19" s="626"/>
      <c r="AB19" s="626"/>
      <c r="AC19" s="626"/>
      <c r="AD19" s="627">
        <v>1069465</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2736420</v>
      </c>
      <c r="BH19" s="624"/>
      <c r="BI19" s="624"/>
      <c r="BJ19" s="624"/>
      <c r="BK19" s="624"/>
      <c r="BL19" s="624"/>
      <c r="BM19" s="624"/>
      <c r="BN19" s="625"/>
      <c r="BO19" s="626">
        <v>6.5</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15617</v>
      </c>
      <c r="S20" s="624"/>
      <c r="T20" s="624"/>
      <c r="U20" s="624"/>
      <c r="V20" s="624"/>
      <c r="W20" s="624"/>
      <c r="X20" s="624"/>
      <c r="Y20" s="625"/>
      <c r="Z20" s="626">
        <v>0</v>
      </c>
      <c r="AA20" s="626"/>
      <c r="AB20" s="626"/>
      <c r="AC20" s="626"/>
      <c r="AD20" s="627">
        <v>15617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2736420</v>
      </c>
      <c r="BH20" s="624"/>
      <c r="BI20" s="624"/>
      <c r="BJ20" s="624"/>
      <c r="BK20" s="624"/>
      <c r="BL20" s="624"/>
      <c r="BM20" s="624"/>
      <c r="BN20" s="625"/>
      <c r="BO20" s="626">
        <v>6.5</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117691905</v>
      </c>
      <c r="CS20" s="624"/>
      <c r="CT20" s="624"/>
      <c r="CU20" s="624"/>
      <c r="CV20" s="624"/>
      <c r="CW20" s="624"/>
      <c r="CX20" s="624"/>
      <c r="CY20" s="625"/>
      <c r="CZ20" s="626">
        <v>100</v>
      </c>
      <c r="DA20" s="626"/>
      <c r="DB20" s="626"/>
      <c r="DC20" s="626"/>
      <c r="DD20" s="632">
        <v>12027211</v>
      </c>
      <c r="DE20" s="624"/>
      <c r="DF20" s="624"/>
      <c r="DG20" s="624"/>
      <c r="DH20" s="624"/>
      <c r="DI20" s="624"/>
      <c r="DJ20" s="624"/>
      <c r="DK20" s="624"/>
      <c r="DL20" s="624"/>
      <c r="DM20" s="624"/>
      <c r="DN20" s="624"/>
      <c r="DO20" s="624"/>
      <c r="DP20" s="625"/>
      <c r="DQ20" s="632">
        <v>71870844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12906110</v>
      </c>
      <c r="S21" s="624"/>
      <c r="T21" s="624"/>
      <c r="U21" s="624"/>
      <c r="V21" s="624"/>
      <c r="W21" s="624"/>
      <c r="X21" s="624"/>
      <c r="Y21" s="625"/>
      <c r="Z21" s="626">
        <v>10.8</v>
      </c>
      <c r="AA21" s="626"/>
      <c r="AB21" s="626"/>
      <c r="AC21" s="626"/>
      <c r="AD21" s="627">
        <v>11661020</v>
      </c>
      <c r="AE21" s="627"/>
      <c r="AF21" s="627"/>
      <c r="AG21" s="627"/>
      <c r="AH21" s="627"/>
      <c r="AI21" s="627"/>
      <c r="AJ21" s="627"/>
      <c r="AK21" s="627"/>
      <c r="AL21" s="628">
        <v>18.8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11661020</v>
      </c>
      <c r="S22" s="624"/>
      <c r="T22" s="624"/>
      <c r="U22" s="624"/>
      <c r="V22" s="624"/>
      <c r="W22" s="624"/>
      <c r="X22" s="624"/>
      <c r="Y22" s="625"/>
      <c r="Z22" s="626">
        <v>9.6999999999999993</v>
      </c>
      <c r="AA22" s="626"/>
      <c r="AB22" s="626"/>
      <c r="AC22" s="626"/>
      <c r="AD22" s="627">
        <v>11661020</v>
      </c>
      <c r="AE22" s="627"/>
      <c r="AF22" s="627"/>
      <c r="AG22" s="627"/>
      <c r="AH22" s="627"/>
      <c r="AI22" s="627"/>
      <c r="AJ22" s="627"/>
      <c r="AK22" s="627"/>
      <c r="AL22" s="628">
        <v>18.8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1245090</v>
      </c>
      <c r="S23" s="624"/>
      <c r="T23" s="624"/>
      <c r="U23" s="624"/>
      <c r="V23" s="624"/>
      <c r="W23" s="624"/>
      <c r="X23" s="624"/>
      <c r="Y23" s="625"/>
      <c r="Z23" s="626">
        <v>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2736420</v>
      </c>
      <c r="BH23" s="624"/>
      <c r="BI23" s="624"/>
      <c r="BJ23" s="624"/>
      <c r="BK23" s="624"/>
      <c r="BL23" s="624"/>
      <c r="BM23" s="624"/>
      <c r="BN23" s="625"/>
      <c r="BO23" s="626">
        <v>6.5</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70220048</v>
      </c>
      <c r="CS24" s="613"/>
      <c r="CT24" s="613"/>
      <c r="CU24" s="613"/>
      <c r="CV24" s="613"/>
      <c r="CW24" s="613"/>
      <c r="CX24" s="613"/>
      <c r="CY24" s="614"/>
      <c r="CZ24" s="617">
        <v>59.7</v>
      </c>
      <c r="DA24" s="618"/>
      <c r="DB24" s="618"/>
      <c r="DC24" s="634"/>
      <c r="DD24" s="653">
        <v>42602604</v>
      </c>
      <c r="DE24" s="613"/>
      <c r="DF24" s="613"/>
      <c r="DG24" s="613"/>
      <c r="DH24" s="613"/>
      <c r="DI24" s="613"/>
      <c r="DJ24" s="613"/>
      <c r="DK24" s="614"/>
      <c r="DL24" s="653">
        <v>38184973</v>
      </c>
      <c r="DM24" s="613"/>
      <c r="DN24" s="613"/>
      <c r="DO24" s="613"/>
      <c r="DP24" s="613"/>
      <c r="DQ24" s="613"/>
      <c r="DR24" s="613"/>
      <c r="DS24" s="613"/>
      <c r="DT24" s="613"/>
      <c r="DU24" s="613"/>
      <c r="DV24" s="614"/>
      <c r="DW24" s="617">
        <v>61.3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65705430</v>
      </c>
      <c r="S25" s="624"/>
      <c r="T25" s="624"/>
      <c r="U25" s="624"/>
      <c r="V25" s="624"/>
      <c r="W25" s="624"/>
      <c r="X25" s="624"/>
      <c r="Y25" s="625"/>
      <c r="Z25" s="626">
        <v>54.9</v>
      </c>
      <c r="AA25" s="626"/>
      <c r="AB25" s="626"/>
      <c r="AC25" s="626"/>
      <c r="AD25" s="627">
        <v>61723920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21617261</v>
      </c>
      <c r="CS25" s="656"/>
      <c r="CT25" s="656"/>
      <c r="CU25" s="656"/>
      <c r="CV25" s="656"/>
      <c r="CW25" s="656"/>
      <c r="CX25" s="656"/>
      <c r="CY25" s="657"/>
      <c r="CZ25" s="628">
        <v>18.399999999999999</v>
      </c>
      <c r="DA25" s="654"/>
      <c r="DB25" s="654"/>
      <c r="DC25" s="658"/>
      <c r="DD25" s="632">
        <v>20278531</v>
      </c>
      <c r="DE25" s="656"/>
      <c r="DF25" s="656"/>
      <c r="DG25" s="656"/>
      <c r="DH25" s="656"/>
      <c r="DI25" s="656"/>
      <c r="DJ25" s="656"/>
      <c r="DK25" s="657"/>
      <c r="DL25" s="632">
        <v>19620931</v>
      </c>
      <c r="DM25" s="656"/>
      <c r="DN25" s="656"/>
      <c r="DO25" s="656"/>
      <c r="DP25" s="656"/>
      <c r="DQ25" s="656"/>
      <c r="DR25" s="656"/>
      <c r="DS25" s="656"/>
      <c r="DT25" s="656"/>
      <c r="DU25" s="656"/>
      <c r="DV25" s="657"/>
      <c r="DW25" s="628">
        <v>31.5</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38068</v>
      </c>
      <c r="S26" s="624"/>
      <c r="T26" s="624"/>
      <c r="U26" s="624"/>
      <c r="V26" s="624"/>
      <c r="W26" s="624"/>
      <c r="X26" s="624"/>
      <c r="Y26" s="625"/>
      <c r="Z26" s="626">
        <v>0</v>
      </c>
      <c r="AA26" s="626"/>
      <c r="AB26" s="626"/>
      <c r="AC26" s="626"/>
      <c r="AD26" s="627">
        <v>38068</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15012703</v>
      </c>
      <c r="CS26" s="624"/>
      <c r="CT26" s="624"/>
      <c r="CU26" s="624"/>
      <c r="CV26" s="624"/>
      <c r="CW26" s="624"/>
      <c r="CX26" s="624"/>
      <c r="CY26" s="625"/>
      <c r="CZ26" s="628">
        <v>12.8</v>
      </c>
      <c r="DA26" s="654"/>
      <c r="DB26" s="654"/>
      <c r="DC26" s="658"/>
      <c r="DD26" s="632">
        <v>13979538</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272716</v>
      </c>
      <c r="S27" s="624"/>
      <c r="T27" s="624"/>
      <c r="U27" s="624"/>
      <c r="V27" s="624"/>
      <c r="W27" s="624"/>
      <c r="X27" s="624"/>
      <c r="Y27" s="625"/>
      <c r="Z27" s="626">
        <v>0.2</v>
      </c>
      <c r="AA27" s="626"/>
      <c r="AB27" s="626"/>
      <c r="AC27" s="626"/>
      <c r="AD27" s="627">
        <v>557</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42126355</v>
      </c>
      <c r="BH27" s="624"/>
      <c r="BI27" s="624"/>
      <c r="BJ27" s="624"/>
      <c r="BK27" s="624"/>
      <c r="BL27" s="624"/>
      <c r="BM27" s="624"/>
      <c r="BN27" s="625"/>
      <c r="BO27" s="626">
        <v>100</v>
      </c>
      <c r="BP27" s="626"/>
      <c r="BQ27" s="626"/>
      <c r="BR27" s="626"/>
      <c r="BS27" s="627">
        <v>1256027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39919280</v>
      </c>
      <c r="CS27" s="656"/>
      <c r="CT27" s="656"/>
      <c r="CU27" s="656"/>
      <c r="CV27" s="656"/>
      <c r="CW27" s="656"/>
      <c r="CX27" s="656"/>
      <c r="CY27" s="657"/>
      <c r="CZ27" s="628">
        <v>33.9</v>
      </c>
      <c r="DA27" s="654"/>
      <c r="DB27" s="654"/>
      <c r="DC27" s="658"/>
      <c r="DD27" s="632">
        <v>13880396</v>
      </c>
      <c r="DE27" s="656"/>
      <c r="DF27" s="656"/>
      <c r="DG27" s="656"/>
      <c r="DH27" s="656"/>
      <c r="DI27" s="656"/>
      <c r="DJ27" s="656"/>
      <c r="DK27" s="657"/>
      <c r="DL27" s="632">
        <v>10120365</v>
      </c>
      <c r="DM27" s="656"/>
      <c r="DN27" s="656"/>
      <c r="DO27" s="656"/>
      <c r="DP27" s="656"/>
      <c r="DQ27" s="656"/>
      <c r="DR27" s="656"/>
      <c r="DS27" s="656"/>
      <c r="DT27" s="656"/>
      <c r="DU27" s="656"/>
      <c r="DV27" s="657"/>
      <c r="DW27" s="628">
        <v>16.2</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1048635</v>
      </c>
      <c r="S28" s="624"/>
      <c r="T28" s="624"/>
      <c r="U28" s="624"/>
      <c r="V28" s="624"/>
      <c r="W28" s="624"/>
      <c r="X28" s="624"/>
      <c r="Y28" s="625"/>
      <c r="Z28" s="626">
        <v>0.9</v>
      </c>
      <c r="AA28" s="626"/>
      <c r="AB28" s="626"/>
      <c r="AC28" s="626"/>
      <c r="AD28" s="627">
        <v>108768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8683507</v>
      </c>
      <c r="CS28" s="624"/>
      <c r="CT28" s="624"/>
      <c r="CU28" s="624"/>
      <c r="CV28" s="624"/>
      <c r="CW28" s="624"/>
      <c r="CX28" s="624"/>
      <c r="CY28" s="625"/>
      <c r="CZ28" s="628">
        <v>7.4</v>
      </c>
      <c r="DA28" s="654"/>
      <c r="DB28" s="654"/>
      <c r="DC28" s="658"/>
      <c r="DD28" s="632">
        <v>8443677</v>
      </c>
      <c r="DE28" s="624"/>
      <c r="DF28" s="624"/>
      <c r="DG28" s="624"/>
      <c r="DH28" s="624"/>
      <c r="DI28" s="624"/>
      <c r="DJ28" s="624"/>
      <c r="DK28" s="625"/>
      <c r="DL28" s="632">
        <v>8443677</v>
      </c>
      <c r="DM28" s="624"/>
      <c r="DN28" s="624"/>
      <c r="DO28" s="624"/>
      <c r="DP28" s="624"/>
      <c r="DQ28" s="624"/>
      <c r="DR28" s="624"/>
      <c r="DS28" s="624"/>
      <c r="DT28" s="624"/>
      <c r="DU28" s="624"/>
      <c r="DV28" s="625"/>
      <c r="DW28" s="628">
        <v>13.6</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490389</v>
      </c>
      <c r="S29" s="624"/>
      <c r="T29" s="624"/>
      <c r="U29" s="624"/>
      <c r="V29" s="624"/>
      <c r="W29" s="624"/>
      <c r="X29" s="624"/>
      <c r="Y29" s="625"/>
      <c r="Z29" s="626">
        <v>0.4</v>
      </c>
      <c r="AA29" s="626"/>
      <c r="AB29" s="626"/>
      <c r="AC29" s="626"/>
      <c r="AD29" s="627">
        <v>32509</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8667548</v>
      </c>
      <c r="CS29" s="656"/>
      <c r="CT29" s="656"/>
      <c r="CU29" s="656"/>
      <c r="CV29" s="656"/>
      <c r="CW29" s="656"/>
      <c r="CX29" s="656"/>
      <c r="CY29" s="657"/>
      <c r="CZ29" s="628">
        <v>7.4</v>
      </c>
      <c r="DA29" s="654"/>
      <c r="DB29" s="654"/>
      <c r="DC29" s="658"/>
      <c r="DD29" s="632">
        <v>8427718</v>
      </c>
      <c r="DE29" s="656"/>
      <c r="DF29" s="656"/>
      <c r="DG29" s="656"/>
      <c r="DH29" s="656"/>
      <c r="DI29" s="656"/>
      <c r="DJ29" s="656"/>
      <c r="DK29" s="657"/>
      <c r="DL29" s="632">
        <v>8427718</v>
      </c>
      <c r="DM29" s="656"/>
      <c r="DN29" s="656"/>
      <c r="DO29" s="656"/>
      <c r="DP29" s="656"/>
      <c r="DQ29" s="656"/>
      <c r="DR29" s="656"/>
      <c r="DS29" s="656"/>
      <c r="DT29" s="656"/>
      <c r="DU29" s="656"/>
      <c r="DV29" s="657"/>
      <c r="DW29" s="628">
        <v>13.5</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28278649</v>
      </c>
      <c r="S30" s="624"/>
      <c r="T30" s="624"/>
      <c r="U30" s="624"/>
      <c r="V30" s="624"/>
      <c r="W30" s="624"/>
      <c r="X30" s="624"/>
      <c r="Y30" s="625"/>
      <c r="Z30" s="626">
        <v>23.6</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8277576</v>
      </c>
      <c r="CS30" s="624"/>
      <c r="CT30" s="624"/>
      <c r="CU30" s="624"/>
      <c r="CV30" s="624"/>
      <c r="CW30" s="624"/>
      <c r="CX30" s="624"/>
      <c r="CY30" s="625"/>
      <c r="CZ30" s="628">
        <v>7</v>
      </c>
      <c r="DA30" s="654"/>
      <c r="DB30" s="654"/>
      <c r="DC30" s="658"/>
      <c r="DD30" s="632">
        <v>8041046</v>
      </c>
      <c r="DE30" s="624"/>
      <c r="DF30" s="624"/>
      <c r="DG30" s="624"/>
      <c r="DH30" s="624"/>
      <c r="DI30" s="624"/>
      <c r="DJ30" s="624"/>
      <c r="DK30" s="625"/>
      <c r="DL30" s="632">
        <v>8041046</v>
      </c>
      <c r="DM30" s="624"/>
      <c r="DN30" s="624"/>
      <c r="DO30" s="624"/>
      <c r="DP30" s="624"/>
      <c r="DQ30" s="624"/>
      <c r="DR30" s="624"/>
      <c r="DS30" s="624"/>
      <c r="DT30" s="624"/>
      <c r="DU30" s="624"/>
      <c r="DV30" s="625"/>
      <c r="DW30" s="628">
        <v>12.9</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98.1</v>
      </c>
      <c r="BN31" s="667"/>
      <c r="BO31" s="667"/>
      <c r="BP31" s="667"/>
      <c r="BQ31" s="668"/>
      <c r="BR31" s="679">
        <v>99.6</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389972</v>
      </c>
      <c r="CS31" s="656"/>
      <c r="CT31" s="656"/>
      <c r="CU31" s="656"/>
      <c r="CV31" s="656"/>
      <c r="CW31" s="656"/>
      <c r="CX31" s="656"/>
      <c r="CY31" s="657"/>
      <c r="CZ31" s="628">
        <v>0.3</v>
      </c>
      <c r="DA31" s="654"/>
      <c r="DB31" s="654"/>
      <c r="DC31" s="658"/>
      <c r="DD31" s="632">
        <v>386672</v>
      </c>
      <c r="DE31" s="656"/>
      <c r="DF31" s="656"/>
      <c r="DG31" s="656"/>
      <c r="DH31" s="656"/>
      <c r="DI31" s="656"/>
      <c r="DJ31" s="656"/>
      <c r="DK31" s="657"/>
      <c r="DL31" s="632">
        <v>386672</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9035493</v>
      </c>
      <c r="S32" s="624"/>
      <c r="T32" s="624"/>
      <c r="U32" s="624"/>
      <c r="V32" s="624"/>
      <c r="W32" s="624"/>
      <c r="X32" s="624"/>
      <c r="Y32" s="625"/>
      <c r="Z32" s="626">
        <v>7.6</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98</v>
      </c>
      <c r="BN32" s="656"/>
      <c r="BO32" s="656"/>
      <c r="BP32" s="656"/>
      <c r="BQ32" s="678"/>
      <c r="BR32" s="680">
        <v>99.6</v>
      </c>
      <c r="BS32" s="656"/>
      <c r="BT32" s="656"/>
      <c r="BU32" s="656"/>
      <c r="BV32" s="656"/>
      <c r="BW32" s="656"/>
      <c r="BX32" s="629">
        <v>98.3</v>
      </c>
      <c r="BY32" s="656"/>
      <c r="BZ32" s="656"/>
      <c r="CA32" s="656"/>
      <c r="CB32" s="678"/>
      <c r="CD32" s="663"/>
      <c r="CE32" s="664"/>
      <c r="CF32" s="620" t="s">
        <v>304</v>
      </c>
      <c r="CG32" s="621"/>
      <c r="CH32" s="621"/>
      <c r="CI32" s="621"/>
      <c r="CJ32" s="621"/>
      <c r="CK32" s="621"/>
      <c r="CL32" s="621"/>
      <c r="CM32" s="621"/>
      <c r="CN32" s="621"/>
      <c r="CO32" s="621"/>
      <c r="CP32" s="621"/>
      <c r="CQ32" s="622"/>
      <c r="CR32" s="623">
        <v>15959</v>
      </c>
      <c r="CS32" s="624"/>
      <c r="CT32" s="624"/>
      <c r="CU32" s="624"/>
      <c r="CV32" s="624"/>
      <c r="CW32" s="624"/>
      <c r="CX32" s="624"/>
      <c r="CY32" s="625"/>
      <c r="CZ32" s="628">
        <v>0</v>
      </c>
      <c r="DA32" s="654"/>
      <c r="DB32" s="654"/>
      <c r="DC32" s="658"/>
      <c r="DD32" s="632">
        <v>15959</v>
      </c>
      <c r="DE32" s="624"/>
      <c r="DF32" s="624"/>
      <c r="DG32" s="624"/>
      <c r="DH32" s="624"/>
      <c r="DI32" s="624"/>
      <c r="DJ32" s="624"/>
      <c r="DK32" s="625"/>
      <c r="DL32" s="632">
        <v>15959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135299</v>
      </c>
      <c r="S33" s="624"/>
      <c r="T33" s="624"/>
      <c r="U33" s="624"/>
      <c r="V33" s="624"/>
      <c r="W33" s="624"/>
      <c r="X33" s="624"/>
      <c r="Y33" s="625"/>
      <c r="Z33" s="626">
        <v>0.1</v>
      </c>
      <c r="AA33" s="626"/>
      <c r="AB33" s="626"/>
      <c r="AC33" s="626"/>
      <c r="AD33" s="627">
        <v>65725</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98</v>
      </c>
      <c r="BN33" s="682"/>
      <c r="BO33" s="682"/>
      <c r="BP33" s="682"/>
      <c r="BQ33" s="684"/>
      <c r="BR33" s="681">
        <v>99.6</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35440390</v>
      </c>
      <c r="CS33" s="656"/>
      <c r="CT33" s="656"/>
      <c r="CU33" s="656"/>
      <c r="CV33" s="656"/>
      <c r="CW33" s="656"/>
      <c r="CX33" s="656"/>
      <c r="CY33" s="657"/>
      <c r="CZ33" s="628">
        <v>30.1</v>
      </c>
      <c r="DA33" s="654"/>
      <c r="DB33" s="654"/>
      <c r="DC33" s="658"/>
      <c r="DD33" s="632">
        <v>27815248</v>
      </c>
      <c r="DE33" s="656"/>
      <c r="DF33" s="656"/>
      <c r="DG33" s="656"/>
      <c r="DH33" s="656"/>
      <c r="DI33" s="656"/>
      <c r="DJ33" s="656"/>
      <c r="DK33" s="657"/>
      <c r="DL33" s="632">
        <v>22048453</v>
      </c>
      <c r="DM33" s="656"/>
      <c r="DN33" s="656"/>
      <c r="DO33" s="656"/>
      <c r="DP33" s="656"/>
      <c r="DQ33" s="656"/>
      <c r="DR33" s="656"/>
      <c r="DS33" s="656"/>
      <c r="DT33" s="656"/>
      <c r="DU33" s="656"/>
      <c r="DV33" s="657"/>
      <c r="DW33" s="628">
        <v>35.4</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878145</v>
      </c>
      <c r="S34" s="624"/>
      <c r="T34" s="624"/>
      <c r="U34" s="624"/>
      <c r="V34" s="624"/>
      <c r="W34" s="624"/>
      <c r="X34" s="624"/>
      <c r="Y34" s="625"/>
      <c r="Z34" s="626">
        <v>0.7</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12754597</v>
      </c>
      <c r="CS34" s="624"/>
      <c r="CT34" s="624"/>
      <c r="CU34" s="624"/>
      <c r="CV34" s="624"/>
      <c r="CW34" s="624"/>
      <c r="CX34" s="624"/>
      <c r="CY34" s="625"/>
      <c r="CZ34" s="628">
        <v>10.8</v>
      </c>
      <c r="DA34" s="654"/>
      <c r="DB34" s="654"/>
      <c r="DC34" s="658"/>
      <c r="DD34" s="632">
        <v>10303443</v>
      </c>
      <c r="DE34" s="624"/>
      <c r="DF34" s="624"/>
      <c r="DG34" s="624"/>
      <c r="DH34" s="624"/>
      <c r="DI34" s="624"/>
      <c r="DJ34" s="624"/>
      <c r="DK34" s="625"/>
      <c r="DL34" s="632">
        <v>8283580</v>
      </c>
      <c r="DM34" s="624"/>
      <c r="DN34" s="624"/>
      <c r="DO34" s="624"/>
      <c r="DP34" s="624"/>
      <c r="DQ34" s="624"/>
      <c r="DR34" s="624"/>
      <c r="DS34" s="624"/>
      <c r="DT34" s="624"/>
      <c r="DU34" s="624"/>
      <c r="DV34" s="625"/>
      <c r="DW34" s="628">
        <v>13.3</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965157</v>
      </c>
      <c r="S35" s="624"/>
      <c r="T35" s="624"/>
      <c r="U35" s="624"/>
      <c r="V35" s="624"/>
      <c r="W35" s="624"/>
      <c r="X35" s="624"/>
      <c r="Y35" s="625"/>
      <c r="Z35" s="626">
        <v>0.8</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1125028</v>
      </c>
      <c r="CS35" s="656"/>
      <c r="CT35" s="656"/>
      <c r="CU35" s="656"/>
      <c r="CV35" s="656"/>
      <c r="CW35" s="656"/>
      <c r="CX35" s="656"/>
      <c r="CY35" s="657"/>
      <c r="CZ35" s="628">
        <v>1</v>
      </c>
      <c r="DA35" s="654"/>
      <c r="DB35" s="654"/>
      <c r="DC35" s="658"/>
      <c r="DD35" s="632">
        <v>839549</v>
      </c>
      <c r="DE35" s="656"/>
      <c r="DF35" s="656"/>
      <c r="DG35" s="656"/>
      <c r="DH35" s="656"/>
      <c r="DI35" s="656"/>
      <c r="DJ35" s="656"/>
      <c r="DK35" s="657"/>
      <c r="DL35" s="632">
        <v>839549</v>
      </c>
      <c r="DM35" s="656"/>
      <c r="DN35" s="656"/>
      <c r="DO35" s="656"/>
      <c r="DP35" s="656"/>
      <c r="DQ35" s="656"/>
      <c r="DR35" s="656"/>
      <c r="DS35" s="656"/>
      <c r="DT35" s="656"/>
      <c r="DU35" s="656"/>
      <c r="DV35" s="657"/>
      <c r="DW35" s="628">
        <v>1.3</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1670404</v>
      </c>
      <c r="S36" s="624"/>
      <c r="T36" s="624"/>
      <c r="U36" s="624"/>
      <c r="V36" s="624"/>
      <c r="W36" s="624"/>
      <c r="X36" s="624"/>
      <c r="Y36" s="625"/>
      <c r="Z36" s="626">
        <v>1.4</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15796364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48724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7995355</v>
      </c>
      <c r="CS36" s="624"/>
      <c r="CT36" s="624"/>
      <c r="CU36" s="624"/>
      <c r="CV36" s="624"/>
      <c r="CW36" s="624"/>
      <c r="CX36" s="624"/>
      <c r="CY36" s="625"/>
      <c r="CZ36" s="628">
        <v>6.8</v>
      </c>
      <c r="DA36" s="654"/>
      <c r="DB36" s="654"/>
      <c r="DC36" s="658"/>
      <c r="DD36" s="632">
        <v>6897819</v>
      </c>
      <c r="DE36" s="624"/>
      <c r="DF36" s="624"/>
      <c r="DG36" s="624"/>
      <c r="DH36" s="624"/>
      <c r="DI36" s="624"/>
      <c r="DJ36" s="624"/>
      <c r="DK36" s="625"/>
      <c r="DL36" s="632">
        <v>4103335</v>
      </c>
      <c r="DM36" s="624"/>
      <c r="DN36" s="624"/>
      <c r="DO36" s="624"/>
      <c r="DP36" s="624"/>
      <c r="DQ36" s="624"/>
      <c r="DR36" s="624"/>
      <c r="DS36" s="624"/>
      <c r="DT36" s="624"/>
      <c r="DU36" s="624"/>
      <c r="DV36" s="625"/>
      <c r="DW36" s="628">
        <v>6.6</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2416705</v>
      </c>
      <c r="S37" s="624"/>
      <c r="T37" s="624"/>
      <c r="U37" s="624"/>
      <c r="V37" s="624"/>
      <c r="W37" s="624"/>
      <c r="X37" s="624"/>
      <c r="Y37" s="625"/>
      <c r="Z37" s="626">
        <v>2</v>
      </c>
      <c r="AA37" s="626"/>
      <c r="AB37" s="626"/>
      <c r="AC37" s="626"/>
      <c r="AD37" s="627">
        <v>68017</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1688111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-298175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25053</v>
      </c>
      <c r="CS37" s="656"/>
      <c r="CT37" s="656"/>
      <c r="CU37" s="656"/>
      <c r="CV37" s="656"/>
      <c r="CW37" s="656"/>
      <c r="CX37" s="656"/>
      <c r="CY37" s="657"/>
      <c r="CZ37" s="628">
        <v>0</v>
      </c>
      <c r="DA37" s="654"/>
      <c r="DB37" s="654"/>
      <c r="DC37" s="658"/>
      <c r="DD37" s="632">
        <v>25053</v>
      </c>
      <c r="DE37" s="656"/>
      <c r="DF37" s="656"/>
      <c r="DG37" s="656"/>
      <c r="DH37" s="656"/>
      <c r="DI37" s="656"/>
      <c r="DJ37" s="656"/>
      <c r="DK37" s="657"/>
      <c r="DL37" s="632">
        <v>25053</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8699652</v>
      </c>
      <c r="S38" s="624"/>
      <c r="T38" s="624"/>
      <c r="U38" s="624"/>
      <c r="V38" s="624"/>
      <c r="W38" s="624"/>
      <c r="X38" s="624"/>
      <c r="Y38" s="625"/>
      <c r="Z38" s="626">
        <v>7.3</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1614357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28381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11540275</v>
      </c>
      <c r="CS38" s="624"/>
      <c r="CT38" s="624"/>
      <c r="CU38" s="624"/>
      <c r="CV38" s="624"/>
      <c r="CW38" s="624"/>
      <c r="CX38" s="624"/>
      <c r="CY38" s="625"/>
      <c r="CZ38" s="628">
        <v>9.8000000000000007</v>
      </c>
      <c r="DA38" s="654"/>
      <c r="DB38" s="654"/>
      <c r="DC38" s="658"/>
      <c r="DD38" s="632">
        <v>9222431</v>
      </c>
      <c r="DE38" s="624"/>
      <c r="DF38" s="624"/>
      <c r="DG38" s="624"/>
      <c r="DH38" s="624"/>
      <c r="DI38" s="624"/>
      <c r="DJ38" s="624"/>
      <c r="DK38" s="625"/>
      <c r="DL38" s="632">
        <v>8766251</v>
      </c>
      <c r="DM38" s="624"/>
      <c r="DN38" s="624"/>
      <c r="DO38" s="624"/>
      <c r="DP38" s="624"/>
      <c r="DQ38" s="624"/>
      <c r="DR38" s="624"/>
      <c r="DS38" s="624"/>
      <c r="DT38" s="624"/>
      <c r="DU38" s="624"/>
      <c r="DV38" s="625"/>
      <c r="DW38" s="628">
        <v>14.1</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399435</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39988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493273</v>
      </c>
      <c r="CS39" s="656"/>
      <c r="CT39" s="656"/>
      <c r="CU39" s="656"/>
      <c r="CV39" s="656"/>
      <c r="CW39" s="656"/>
      <c r="CX39" s="656"/>
      <c r="CY39" s="657"/>
      <c r="CZ39" s="628">
        <v>0.4</v>
      </c>
      <c r="DA39" s="654"/>
      <c r="DB39" s="654"/>
      <c r="DC39" s="658"/>
      <c r="DD39" s="632">
        <v>479685</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276402</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389976</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1531862</v>
      </c>
      <c r="CS40" s="624"/>
      <c r="CT40" s="624"/>
      <c r="CU40" s="624"/>
      <c r="CV40" s="624"/>
      <c r="CW40" s="624"/>
      <c r="CX40" s="624"/>
      <c r="CY40" s="625"/>
      <c r="CZ40" s="628">
        <v>1.3</v>
      </c>
      <c r="DA40" s="654"/>
      <c r="DB40" s="654"/>
      <c r="DC40" s="658"/>
      <c r="DD40" s="632">
        <v>72321</v>
      </c>
      <c r="DE40" s="624"/>
      <c r="DF40" s="624"/>
      <c r="DG40" s="624"/>
      <c r="DH40" s="624"/>
      <c r="DI40" s="624"/>
      <c r="DJ40" s="624"/>
      <c r="DK40" s="625"/>
      <c r="DL40" s="632">
        <v>55738</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119634742</v>
      </c>
      <c r="S41" s="696"/>
      <c r="T41" s="696"/>
      <c r="U41" s="696"/>
      <c r="V41" s="696"/>
      <c r="W41" s="696"/>
      <c r="X41" s="696"/>
      <c r="Y41" s="700"/>
      <c r="Z41" s="701">
        <v>100</v>
      </c>
      <c r="AA41" s="701"/>
      <c r="AB41" s="701"/>
      <c r="AC41" s="701"/>
      <c r="AD41" s="702">
        <v>62037564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2570908</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9133577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12031467</v>
      </c>
      <c r="CS42" s="656"/>
      <c r="CT42" s="656"/>
      <c r="CU42" s="656"/>
      <c r="CV42" s="656"/>
      <c r="CW42" s="656"/>
      <c r="CX42" s="656"/>
      <c r="CY42" s="657"/>
      <c r="CZ42" s="628">
        <v>10.199999999999999</v>
      </c>
      <c r="DA42" s="654"/>
      <c r="DB42" s="654"/>
      <c r="DC42" s="658"/>
      <c r="DD42" s="632">
        <v>1452992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199839</v>
      </c>
      <c r="CS43" s="656"/>
      <c r="CT43" s="656"/>
      <c r="CU43" s="656"/>
      <c r="CV43" s="656"/>
      <c r="CW43" s="656"/>
      <c r="CX43" s="656"/>
      <c r="CY43" s="657"/>
      <c r="CZ43" s="628">
        <v>0.2</v>
      </c>
      <c r="DA43" s="654"/>
      <c r="DB43" s="654"/>
      <c r="DC43" s="658"/>
      <c r="DD43" s="632">
        <v>199839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12027211</v>
      </c>
      <c r="CS44" s="624"/>
      <c r="CT44" s="624"/>
      <c r="CU44" s="624"/>
      <c r="CV44" s="624"/>
      <c r="CW44" s="624"/>
      <c r="CX44" s="624"/>
      <c r="CY44" s="625"/>
      <c r="CZ44" s="628">
        <v>10.199999999999999</v>
      </c>
      <c r="DA44" s="629"/>
      <c r="DB44" s="629"/>
      <c r="DC44" s="635"/>
      <c r="DD44" s="632">
        <v>1452992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4210039</v>
      </c>
      <c r="CS45" s="656"/>
      <c r="CT45" s="656"/>
      <c r="CU45" s="656"/>
      <c r="CV45" s="656"/>
      <c r="CW45" s="656"/>
      <c r="CX45" s="656"/>
      <c r="CY45" s="657"/>
      <c r="CZ45" s="628">
        <v>3.6</v>
      </c>
      <c r="DA45" s="654"/>
      <c r="DB45" s="654"/>
      <c r="DC45" s="658"/>
      <c r="DD45" s="632">
        <v>141177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7519898</v>
      </c>
      <c r="CS46" s="624"/>
      <c r="CT46" s="624"/>
      <c r="CU46" s="624"/>
      <c r="CV46" s="624"/>
      <c r="CW46" s="624"/>
      <c r="CX46" s="624"/>
      <c r="CY46" s="625"/>
      <c r="CZ46" s="628">
        <v>6.4</v>
      </c>
      <c r="DA46" s="629"/>
      <c r="DB46" s="629"/>
      <c r="DC46" s="635"/>
      <c r="DD46" s="632">
        <v>1294639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4256</v>
      </c>
      <c r="CS47" s="656"/>
      <c r="CT47" s="656"/>
      <c r="CU47" s="656"/>
      <c r="CV47" s="656"/>
      <c r="CW47" s="656"/>
      <c r="CX47" s="656"/>
      <c r="CY47" s="657"/>
      <c r="CZ47" s="628">
        <v>0</v>
      </c>
      <c r="DA47" s="654"/>
      <c r="DB47" s="654"/>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117691905</v>
      </c>
      <c r="CS49" s="682"/>
      <c r="CT49" s="682"/>
      <c r="CU49" s="682"/>
      <c r="CV49" s="682"/>
      <c r="CW49" s="682"/>
      <c r="CX49" s="682"/>
      <c r="CY49" s="711"/>
      <c r="CZ49" s="703">
        <v>100</v>
      </c>
      <c r="DA49" s="712"/>
      <c r="DB49" s="712"/>
      <c r="DC49" s="713"/>
      <c r="DD49" s="714">
        <v>71870844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SMgDxwEEgypouQFcwOEZYBPfXc/1kEWT6DaSnjU+K4h4IYi5n8xHxCOf/twiLY5tgfNcE9haEg5SqVZcnX12Q==" saltValue="12pGpbw2pwxD2/tLcBME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119147</v>
      </c>
      <c r="R7" s="753"/>
      <c r="S7" s="753"/>
      <c r="T7" s="753"/>
      <c r="U7" s="753"/>
      <c r="V7" s="753">
        <v>117215</v>
      </c>
      <c r="W7" s="753"/>
      <c r="X7" s="753"/>
      <c r="Y7" s="753"/>
      <c r="Z7" s="753"/>
      <c r="AA7" s="753">
        <v>1932</v>
      </c>
      <c r="AB7" s="753"/>
      <c r="AC7" s="753"/>
      <c r="AD7" s="753"/>
      <c r="AE7" s="754"/>
      <c r="AF7" s="755">
        <v>1130</v>
      </c>
      <c r="AG7" s="756"/>
      <c r="AH7" s="756"/>
      <c r="AI7" s="756"/>
      <c r="AJ7" s="757"/>
      <c r="AK7" s="758">
        <v>977</v>
      </c>
      <c r="AL7" s="759"/>
      <c r="AM7" s="759"/>
      <c r="AN7" s="759"/>
      <c r="AO7" s="759"/>
      <c r="AP7" s="759">
        <v>100212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-4</v>
      </c>
      <c r="CI7" s="744"/>
      <c r="CJ7" s="744"/>
      <c r="CK7" s="744"/>
      <c r="CL7" s="745"/>
      <c r="CM7" s="743">
        <v>46</v>
      </c>
      <c r="CN7" s="744"/>
      <c r="CO7" s="744"/>
      <c r="CP7" s="744"/>
      <c r="CQ7" s="745"/>
      <c r="CR7" s="743">
        <v>5</v>
      </c>
      <c r="CS7" s="744"/>
      <c r="CT7" s="744"/>
      <c r="CU7" s="744"/>
      <c r="CV7" s="745"/>
      <c r="CW7" s="743" t="s">
        <v>494</v>
      </c>
      <c r="CX7" s="744"/>
      <c r="CY7" s="744"/>
      <c r="CZ7" s="744"/>
      <c r="DA7" s="745"/>
      <c r="DB7" s="743" t="s">
        <v>494</v>
      </c>
      <c r="DC7" s="744"/>
      <c r="DD7" s="744"/>
      <c r="DE7" s="744"/>
      <c r="DF7" s="745"/>
      <c r="DG7" s="743" t="s">
        <v>494</v>
      </c>
      <c r="DH7" s="744"/>
      <c r="DI7" s="744"/>
      <c r="DJ7" s="744"/>
      <c r="DK7" s="745"/>
      <c r="DL7" s="743" t="s">
        <v>494</v>
      </c>
      <c r="DM7" s="744"/>
      <c r="DN7" s="744"/>
      <c r="DO7" s="744"/>
      <c r="DP7" s="745"/>
      <c r="DQ7" s="743" t="s">
        <v>494</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26</v>
      </c>
      <c r="R8" s="784"/>
      <c r="S8" s="784"/>
      <c r="T8" s="784"/>
      <c r="U8" s="784"/>
      <c r="V8" s="784">
        <v>16</v>
      </c>
      <c r="W8" s="784"/>
      <c r="X8" s="784"/>
      <c r="Y8" s="784"/>
      <c r="Z8" s="784"/>
      <c r="AA8" s="784">
        <v>10</v>
      </c>
      <c r="AB8" s="784"/>
      <c r="AC8" s="784"/>
      <c r="AD8" s="784"/>
      <c r="AE8" s="785"/>
      <c r="AF8" s="786">
        <v>10</v>
      </c>
      <c r="AG8" s="787"/>
      <c r="AH8" s="787"/>
      <c r="AI8" s="787"/>
      <c r="AJ8" s="788"/>
      <c r="AK8" s="769" t="s">
        <v>565</v>
      </c>
      <c r="AL8" s="770"/>
      <c r="AM8" s="770"/>
      <c r="AN8" s="770"/>
      <c r="AO8" s="770"/>
      <c r="AP8" s="770" t="s">
        <v>565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8</v>
      </c>
      <c r="CI8" s="777"/>
      <c r="CJ8" s="777"/>
      <c r="CK8" s="777"/>
      <c r="CL8" s="778"/>
      <c r="CM8" s="776">
        <v>60</v>
      </c>
      <c r="CN8" s="777"/>
      <c r="CO8" s="777"/>
      <c r="CP8" s="777"/>
      <c r="CQ8" s="778"/>
      <c r="CR8" s="776">
        <v>1</v>
      </c>
      <c r="CS8" s="777"/>
      <c r="CT8" s="777"/>
      <c r="CU8" s="777"/>
      <c r="CV8" s="778"/>
      <c r="CW8" s="776">
        <v>3</v>
      </c>
      <c r="CX8" s="777"/>
      <c r="CY8" s="777"/>
      <c r="CZ8" s="777"/>
      <c r="DA8" s="778"/>
      <c r="DB8" s="776" t="s">
        <v>494</v>
      </c>
      <c r="DC8" s="777"/>
      <c r="DD8" s="777"/>
      <c r="DE8" s="777"/>
      <c r="DF8" s="778"/>
      <c r="DG8" s="776" t="s">
        <v>494</v>
      </c>
      <c r="DH8" s="777"/>
      <c r="DI8" s="777"/>
      <c r="DJ8" s="777"/>
      <c r="DK8" s="778"/>
      <c r="DL8" s="776" t="s">
        <v>494</v>
      </c>
      <c r="DM8" s="777"/>
      <c r="DN8" s="777"/>
      <c r="DO8" s="777"/>
      <c r="DP8" s="778"/>
      <c r="DQ8" s="776" t="s">
        <v>494</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493</v>
      </c>
      <c r="R9" s="784"/>
      <c r="S9" s="784"/>
      <c r="T9" s="784"/>
      <c r="U9" s="784"/>
      <c r="V9" s="784">
        <v>493</v>
      </c>
      <c r="W9" s="784"/>
      <c r="X9" s="784"/>
      <c r="Y9" s="784"/>
      <c r="Z9" s="784"/>
      <c r="AA9" s="784">
        <v>0</v>
      </c>
      <c r="AB9" s="784"/>
      <c r="AC9" s="784"/>
      <c r="AD9" s="784"/>
      <c r="AE9" s="785"/>
      <c r="AF9" s="786" t="s">
        <v>121</v>
      </c>
      <c r="AG9" s="787"/>
      <c r="AH9" s="787"/>
      <c r="AI9" s="787"/>
      <c r="AJ9" s="788"/>
      <c r="AK9" s="769" t="s">
        <v>565</v>
      </c>
      <c r="AL9" s="770"/>
      <c r="AM9" s="770"/>
      <c r="AN9" s="770"/>
      <c r="AO9" s="770"/>
      <c r="AP9" s="770" t="s">
        <v>565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-1</v>
      </c>
      <c r="CI9" s="777"/>
      <c r="CJ9" s="777"/>
      <c r="CK9" s="777"/>
      <c r="CL9" s="778"/>
      <c r="CM9" s="776">
        <v>64</v>
      </c>
      <c r="CN9" s="777"/>
      <c r="CO9" s="777"/>
      <c r="CP9" s="777"/>
      <c r="CQ9" s="778"/>
      <c r="CR9" s="776">
        <v>18</v>
      </c>
      <c r="CS9" s="777"/>
      <c r="CT9" s="777"/>
      <c r="CU9" s="777"/>
      <c r="CV9" s="778"/>
      <c r="CW9" s="776">
        <v>0</v>
      </c>
      <c r="CX9" s="777"/>
      <c r="CY9" s="777"/>
      <c r="CZ9" s="777"/>
      <c r="DA9" s="778"/>
      <c r="DB9" s="776" t="s">
        <v>494</v>
      </c>
      <c r="DC9" s="777"/>
      <c r="DD9" s="777"/>
      <c r="DE9" s="777"/>
      <c r="DF9" s="778"/>
      <c r="DG9" s="776" t="s">
        <v>494</v>
      </c>
      <c r="DH9" s="777"/>
      <c r="DI9" s="777"/>
      <c r="DJ9" s="777"/>
      <c r="DK9" s="778"/>
      <c r="DL9" s="776" t="s">
        <v>494</v>
      </c>
      <c r="DM9" s="777"/>
      <c r="DN9" s="777"/>
      <c r="DO9" s="777"/>
      <c r="DP9" s="778"/>
      <c r="DQ9" s="776" t="s">
        <v>494</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563</v>
      </c>
      <c r="BT10" s="774"/>
      <c r="BU10" s="774"/>
      <c r="BV10" s="774"/>
      <c r="BW10" s="774"/>
      <c r="BX10" s="774"/>
      <c r="BY10" s="774"/>
      <c r="BZ10" s="774"/>
      <c r="CA10" s="774"/>
      <c r="CB10" s="774"/>
      <c r="CC10" s="774"/>
      <c r="CD10" s="774"/>
      <c r="CE10" s="774"/>
      <c r="CF10" s="774"/>
      <c r="CG10" s="775"/>
      <c r="CH10" s="776">
        <v>-339</v>
      </c>
      <c r="CI10" s="777"/>
      <c r="CJ10" s="777"/>
      <c r="CK10" s="777"/>
      <c r="CL10" s="778"/>
      <c r="CM10" s="776">
        <v>-3990</v>
      </c>
      <c r="CN10" s="777"/>
      <c r="CO10" s="777"/>
      <c r="CP10" s="777"/>
      <c r="CQ10" s="778"/>
      <c r="CR10" s="776">
        <v>650</v>
      </c>
      <c r="CS10" s="777"/>
      <c r="CT10" s="777"/>
      <c r="CU10" s="777"/>
      <c r="CV10" s="778"/>
      <c r="CW10" s="776" t="s">
        <v>494</v>
      </c>
      <c r="CX10" s="777"/>
      <c r="CY10" s="777"/>
      <c r="CZ10" s="777"/>
      <c r="DA10" s="778"/>
      <c r="DB10" s="776">
        <v>2103</v>
      </c>
      <c r="DC10" s="777"/>
      <c r="DD10" s="777"/>
      <c r="DE10" s="777"/>
      <c r="DF10" s="778"/>
      <c r="DG10" s="776" t="s">
        <v>494</v>
      </c>
      <c r="DH10" s="777"/>
      <c r="DI10" s="777"/>
      <c r="DJ10" s="777"/>
      <c r="DK10" s="778"/>
      <c r="DL10" s="776" t="s">
        <v>494</v>
      </c>
      <c r="DM10" s="777"/>
      <c r="DN10" s="777"/>
      <c r="DO10" s="777"/>
      <c r="DP10" s="778"/>
      <c r="DQ10" s="776" t="s">
        <v>494</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564</v>
      </c>
      <c r="BT11" s="774"/>
      <c r="BU11" s="774"/>
      <c r="BV11" s="774"/>
      <c r="BW11" s="774"/>
      <c r="BX11" s="774"/>
      <c r="BY11" s="774"/>
      <c r="BZ11" s="774"/>
      <c r="CA11" s="774"/>
      <c r="CB11" s="774"/>
      <c r="CC11" s="774"/>
      <c r="CD11" s="774"/>
      <c r="CE11" s="774"/>
      <c r="CF11" s="774"/>
      <c r="CG11" s="775"/>
      <c r="CH11" s="776">
        <v>0</v>
      </c>
      <c r="CI11" s="777"/>
      <c r="CJ11" s="777"/>
      <c r="CK11" s="777"/>
      <c r="CL11" s="778"/>
      <c r="CM11" s="776">
        <v>48</v>
      </c>
      <c r="CN11" s="777"/>
      <c r="CO11" s="777"/>
      <c r="CP11" s="777"/>
      <c r="CQ11" s="778"/>
      <c r="CR11" s="776">
        <v>5</v>
      </c>
      <c r="CS11" s="777"/>
      <c r="CT11" s="777"/>
      <c r="CU11" s="777"/>
      <c r="CV11" s="778"/>
      <c r="CW11" s="776" t="s">
        <v>494</v>
      </c>
      <c r="CX11" s="777"/>
      <c r="CY11" s="777"/>
      <c r="CZ11" s="777"/>
      <c r="DA11" s="778"/>
      <c r="DB11" s="776" t="s">
        <v>494</v>
      </c>
      <c r="DC11" s="777"/>
      <c r="DD11" s="777"/>
      <c r="DE11" s="777"/>
      <c r="DF11" s="778"/>
      <c r="DG11" s="776">
        <v>440</v>
      </c>
      <c r="DH11" s="777"/>
      <c r="DI11" s="777"/>
      <c r="DJ11" s="777"/>
      <c r="DK11" s="778"/>
      <c r="DL11" s="776" t="s">
        <v>494</v>
      </c>
      <c r="DM11" s="777"/>
      <c r="DN11" s="777"/>
      <c r="DO11" s="777"/>
      <c r="DP11" s="778"/>
      <c r="DQ11" s="776">
        <v>132</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119666</v>
      </c>
      <c r="R23" s="793"/>
      <c r="S23" s="793"/>
      <c r="T23" s="793"/>
      <c r="U23" s="793"/>
      <c r="V23" s="793">
        <v>117724</v>
      </c>
      <c r="W23" s="793"/>
      <c r="X23" s="793"/>
      <c r="Y23" s="793"/>
      <c r="Z23" s="793"/>
      <c r="AA23" s="793">
        <v>1942</v>
      </c>
      <c r="AB23" s="793"/>
      <c r="AC23" s="793"/>
      <c r="AD23" s="793"/>
      <c r="AE23" s="794"/>
      <c r="AF23" s="795">
        <v>1140</v>
      </c>
      <c r="AG23" s="793"/>
      <c r="AH23" s="793"/>
      <c r="AI23" s="793"/>
      <c r="AJ23" s="796"/>
      <c r="AK23" s="797"/>
      <c r="AL23" s="798"/>
      <c r="AM23" s="798"/>
      <c r="AN23" s="798"/>
      <c r="AO23" s="798"/>
      <c r="AP23" s="793">
        <v>100212</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20696</v>
      </c>
      <c r="R28" s="823"/>
      <c r="S28" s="823"/>
      <c r="T28" s="823"/>
      <c r="U28" s="823"/>
      <c r="V28" s="823">
        <v>23218</v>
      </c>
      <c r="W28" s="823"/>
      <c r="X28" s="823"/>
      <c r="Y28" s="823"/>
      <c r="Z28" s="823"/>
      <c r="AA28" s="823">
        <v>-2522</v>
      </c>
      <c r="AB28" s="823"/>
      <c r="AC28" s="823"/>
      <c r="AD28" s="823"/>
      <c r="AE28" s="824"/>
      <c r="AF28" s="825">
        <v>49</v>
      </c>
      <c r="AG28" s="823"/>
      <c r="AH28" s="823"/>
      <c r="AI28" s="823"/>
      <c r="AJ28" s="826"/>
      <c r="AK28" s="827">
        <v>2571</v>
      </c>
      <c r="AL28" s="828"/>
      <c r="AM28" s="828"/>
      <c r="AN28" s="828"/>
      <c r="AO28" s="828"/>
      <c r="AP28" s="828" t="s">
        <v>565</v>
      </c>
      <c r="AQ28" s="828"/>
      <c r="AR28" s="828"/>
      <c r="AS28" s="828"/>
      <c r="AT28" s="828"/>
      <c r="AU28" s="828" t="s">
        <v>565</v>
      </c>
      <c r="AV28" s="828"/>
      <c r="AW28" s="828"/>
      <c r="AX28" s="828"/>
      <c r="AY28" s="828"/>
      <c r="AZ28" s="829" t="s">
        <v>565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23706</v>
      </c>
      <c r="R29" s="784"/>
      <c r="S29" s="784"/>
      <c r="T29" s="784"/>
      <c r="U29" s="784"/>
      <c r="V29" s="784">
        <v>27011</v>
      </c>
      <c r="W29" s="784"/>
      <c r="X29" s="784"/>
      <c r="Y29" s="784"/>
      <c r="Z29" s="784"/>
      <c r="AA29" s="784">
        <v>-3305</v>
      </c>
      <c r="AB29" s="784"/>
      <c r="AC29" s="784"/>
      <c r="AD29" s="784"/>
      <c r="AE29" s="785"/>
      <c r="AF29" s="786">
        <v>841</v>
      </c>
      <c r="AG29" s="787"/>
      <c r="AH29" s="787"/>
      <c r="AI29" s="787"/>
      <c r="AJ29" s="788"/>
      <c r="AK29" s="834">
        <v>4146</v>
      </c>
      <c r="AL29" s="830"/>
      <c r="AM29" s="830"/>
      <c r="AN29" s="830"/>
      <c r="AO29" s="830"/>
      <c r="AP29" s="830" t="s">
        <v>565</v>
      </c>
      <c r="AQ29" s="830"/>
      <c r="AR29" s="830"/>
      <c r="AS29" s="830"/>
      <c r="AT29" s="830"/>
      <c r="AU29" s="830" t="s">
        <v>565</v>
      </c>
      <c r="AV29" s="830"/>
      <c r="AW29" s="830"/>
      <c r="AX29" s="830"/>
      <c r="AY29" s="830"/>
      <c r="AZ29" s="831" t="s">
        <v>565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3719</v>
      </c>
      <c r="R30" s="784"/>
      <c r="S30" s="784"/>
      <c r="T30" s="784"/>
      <c r="U30" s="784"/>
      <c r="V30" s="784">
        <v>4554</v>
      </c>
      <c r="W30" s="784"/>
      <c r="X30" s="784"/>
      <c r="Y30" s="784"/>
      <c r="Z30" s="784"/>
      <c r="AA30" s="784">
        <v>-835</v>
      </c>
      <c r="AB30" s="784"/>
      <c r="AC30" s="784"/>
      <c r="AD30" s="784"/>
      <c r="AE30" s="785"/>
      <c r="AF30" s="786">
        <v>200</v>
      </c>
      <c r="AG30" s="787"/>
      <c r="AH30" s="787"/>
      <c r="AI30" s="787"/>
      <c r="AJ30" s="788"/>
      <c r="AK30" s="834">
        <v>1035</v>
      </c>
      <c r="AL30" s="830"/>
      <c r="AM30" s="830"/>
      <c r="AN30" s="830"/>
      <c r="AO30" s="830"/>
      <c r="AP30" s="830" t="s">
        <v>565</v>
      </c>
      <c r="AQ30" s="830"/>
      <c r="AR30" s="830"/>
      <c r="AS30" s="830"/>
      <c r="AT30" s="830"/>
      <c r="AU30" s="830" t="s">
        <v>565</v>
      </c>
      <c r="AV30" s="830"/>
      <c r="AW30" s="830"/>
      <c r="AX30" s="830"/>
      <c r="AY30" s="830"/>
      <c r="AZ30" s="831" t="s">
        <v>565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539</v>
      </c>
      <c r="R31" s="784"/>
      <c r="S31" s="784"/>
      <c r="T31" s="784"/>
      <c r="U31" s="784"/>
      <c r="V31" s="784">
        <v>510</v>
      </c>
      <c r="W31" s="784"/>
      <c r="X31" s="784"/>
      <c r="Y31" s="784"/>
      <c r="Z31" s="784"/>
      <c r="AA31" s="784">
        <v>29</v>
      </c>
      <c r="AB31" s="784"/>
      <c r="AC31" s="784"/>
      <c r="AD31" s="784"/>
      <c r="AE31" s="785"/>
      <c r="AF31" s="786">
        <v>834</v>
      </c>
      <c r="AG31" s="787"/>
      <c r="AH31" s="787"/>
      <c r="AI31" s="787"/>
      <c r="AJ31" s="788"/>
      <c r="AK31" s="834">
        <v>149</v>
      </c>
      <c r="AL31" s="830"/>
      <c r="AM31" s="830"/>
      <c r="AN31" s="830"/>
      <c r="AO31" s="830"/>
      <c r="AP31" s="830">
        <v>10</v>
      </c>
      <c r="AQ31" s="830"/>
      <c r="AR31" s="830"/>
      <c r="AS31" s="830"/>
      <c r="AT31" s="830"/>
      <c r="AU31" s="830">
        <v>6</v>
      </c>
      <c r="AV31" s="830"/>
      <c r="AW31" s="830"/>
      <c r="AX31" s="830"/>
      <c r="AY31" s="830"/>
      <c r="AZ31" s="831" t="s">
        <v>565</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125</v>
      </c>
      <c r="R32" s="784"/>
      <c r="S32" s="784"/>
      <c r="T32" s="784"/>
      <c r="U32" s="784"/>
      <c r="V32" s="784">
        <v>214</v>
      </c>
      <c r="W32" s="784"/>
      <c r="X32" s="784"/>
      <c r="Y32" s="784"/>
      <c r="Z32" s="784"/>
      <c r="AA32" s="784">
        <v>-89</v>
      </c>
      <c r="AB32" s="784"/>
      <c r="AC32" s="784"/>
      <c r="AD32" s="784"/>
      <c r="AE32" s="785"/>
      <c r="AF32" s="786" t="s">
        <v>121</v>
      </c>
      <c r="AG32" s="787"/>
      <c r="AH32" s="787"/>
      <c r="AI32" s="787"/>
      <c r="AJ32" s="788"/>
      <c r="AK32" s="834">
        <v>15</v>
      </c>
      <c r="AL32" s="830"/>
      <c r="AM32" s="830"/>
      <c r="AN32" s="830"/>
      <c r="AO32" s="830"/>
      <c r="AP32" s="830">
        <v>365</v>
      </c>
      <c r="AQ32" s="830"/>
      <c r="AR32" s="830"/>
      <c r="AS32" s="830"/>
      <c r="AT32" s="830"/>
      <c r="AU32" s="830" t="s">
        <v>565</v>
      </c>
      <c r="AV32" s="830"/>
      <c r="AW32" s="830"/>
      <c r="AX32" s="830"/>
      <c r="AY32" s="830"/>
      <c r="AZ32" s="831" t="s">
        <v>565</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4802</v>
      </c>
      <c r="R33" s="784"/>
      <c r="S33" s="784"/>
      <c r="T33" s="784"/>
      <c r="U33" s="784"/>
      <c r="V33" s="784">
        <v>4637</v>
      </c>
      <c r="W33" s="784"/>
      <c r="X33" s="784"/>
      <c r="Y33" s="784"/>
      <c r="Z33" s="784"/>
      <c r="AA33" s="784">
        <v>165</v>
      </c>
      <c r="AB33" s="784"/>
      <c r="AC33" s="784"/>
      <c r="AD33" s="784"/>
      <c r="AE33" s="785"/>
      <c r="AF33" s="786">
        <v>5667</v>
      </c>
      <c r="AG33" s="787"/>
      <c r="AH33" s="787"/>
      <c r="AI33" s="787"/>
      <c r="AJ33" s="788"/>
      <c r="AK33" s="834">
        <v>507</v>
      </c>
      <c r="AL33" s="830"/>
      <c r="AM33" s="830"/>
      <c r="AN33" s="830"/>
      <c r="AO33" s="830"/>
      <c r="AP33" s="830">
        <v>16875</v>
      </c>
      <c r="AQ33" s="830"/>
      <c r="AR33" s="830"/>
      <c r="AS33" s="830"/>
      <c r="AT33" s="830"/>
      <c r="AU33" s="830">
        <v>506</v>
      </c>
      <c r="AV33" s="830"/>
      <c r="AW33" s="830"/>
      <c r="AX33" s="830"/>
      <c r="AY33" s="830"/>
      <c r="AZ33" s="831" t="s">
        <v>565</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4497</v>
      </c>
      <c r="R34" s="784"/>
      <c r="S34" s="784"/>
      <c r="T34" s="784"/>
      <c r="U34" s="784"/>
      <c r="V34" s="784">
        <v>4464</v>
      </c>
      <c r="W34" s="784"/>
      <c r="X34" s="784"/>
      <c r="Y34" s="784"/>
      <c r="Z34" s="784"/>
      <c r="AA34" s="784">
        <v>33</v>
      </c>
      <c r="AB34" s="784"/>
      <c r="AC34" s="784"/>
      <c r="AD34" s="784"/>
      <c r="AE34" s="785"/>
      <c r="AF34" s="786">
        <v>733</v>
      </c>
      <c r="AG34" s="787"/>
      <c r="AH34" s="787"/>
      <c r="AI34" s="787"/>
      <c r="AJ34" s="788"/>
      <c r="AK34" s="834">
        <v>1688</v>
      </c>
      <c r="AL34" s="830"/>
      <c r="AM34" s="830"/>
      <c r="AN34" s="830"/>
      <c r="AO34" s="830"/>
      <c r="AP34" s="830">
        <v>32041</v>
      </c>
      <c r="AQ34" s="830"/>
      <c r="AR34" s="830"/>
      <c r="AS34" s="830"/>
      <c r="AT34" s="830"/>
      <c r="AU34" s="830">
        <v>16661</v>
      </c>
      <c r="AV34" s="830"/>
      <c r="AW34" s="830"/>
      <c r="AX34" s="830"/>
      <c r="AY34" s="830"/>
      <c r="AZ34" s="831" t="s">
        <v>565</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539</v>
      </c>
      <c r="R35" s="784"/>
      <c r="S35" s="784"/>
      <c r="T35" s="784"/>
      <c r="U35" s="784"/>
      <c r="V35" s="784">
        <v>514</v>
      </c>
      <c r="W35" s="784"/>
      <c r="X35" s="784"/>
      <c r="Y35" s="784"/>
      <c r="Z35" s="784"/>
      <c r="AA35" s="784">
        <v>25</v>
      </c>
      <c r="AB35" s="784"/>
      <c r="AC35" s="784"/>
      <c r="AD35" s="784"/>
      <c r="AE35" s="785"/>
      <c r="AF35" s="786">
        <v>311</v>
      </c>
      <c r="AG35" s="787"/>
      <c r="AH35" s="787"/>
      <c r="AI35" s="787"/>
      <c r="AJ35" s="788"/>
      <c r="AK35" s="834">
        <v>390</v>
      </c>
      <c r="AL35" s="830"/>
      <c r="AM35" s="830"/>
      <c r="AN35" s="830"/>
      <c r="AO35" s="830"/>
      <c r="AP35" s="830">
        <v>8</v>
      </c>
      <c r="AQ35" s="830"/>
      <c r="AR35" s="830"/>
      <c r="AS35" s="830"/>
      <c r="AT35" s="830"/>
      <c r="AU35" s="830">
        <v>4</v>
      </c>
      <c r="AV35" s="830"/>
      <c r="AW35" s="830"/>
      <c r="AX35" s="830"/>
      <c r="AY35" s="830"/>
      <c r="AZ35" s="831" t="s">
        <v>565</v>
      </c>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399</v>
      </c>
      <c r="C36" s="781"/>
      <c r="D36" s="781"/>
      <c r="E36" s="781"/>
      <c r="F36" s="781"/>
      <c r="G36" s="781"/>
      <c r="H36" s="781"/>
      <c r="I36" s="781"/>
      <c r="J36" s="781"/>
      <c r="K36" s="781"/>
      <c r="L36" s="781"/>
      <c r="M36" s="781"/>
      <c r="N36" s="781"/>
      <c r="O36" s="781"/>
      <c r="P36" s="782"/>
      <c r="Q36" s="783">
        <v>11807</v>
      </c>
      <c r="R36" s="784"/>
      <c r="S36" s="784"/>
      <c r="T36" s="784"/>
      <c r="U36" s="784"/>
      <c r="V36" s="784">
        <v>12013</v>
      </c>
      <c r="W36" s="784"/>
      <c r="X36" s="784"/>
      <c r="Y36" s="784"/>
      <c r="Z36" s="784"/>
      <c r="AA36" s="784">
        <v>-206</v>
      </c>
      <c r="AB36" s="784"/>
      <c r="AC36" s="784"/>
      <c r="AD36" s="784"/>
      <c r="AE36" s="785"/>
      <c r="AF36" s="786">
        <v>3150</v>
      </c>
      <c r="AG36" s="787"/>
      <c r="AH36" s="787"/>
      <c r="AI36" s="787"/>
      <c r="AJ36" s="788"/>
      <c r="AK36" s="834">
        <v>1614</v>
      </c>
      <c r="AL36" s="830"/>
      <c r="AM36" s="830"/>
      <c r="AN36" s="830"/>
      <c r="AO36" s="830"/>
      <c r="AP36" s="830">
        <v>10035</v>
      </c>
      <c r="AQ36" s="830"/>
      <c r="AR36" s="830"/>
      <c r="AS36" s="830"/>
      <c r="AT36" s="830"/>
      <c r="AU36" s="830">
        <v>6487</v>
      </c>
      <c r="AV36" s="830"/>
      <c r="AW36" s="830"/>
      <c r="AX36" s="830"/>
      <c r="AY36" s="830"/>
      <c r="AZ36" s="831" t="s">
        <v>565</v>
      </c>
      <c r="BA36" s="831"/>
      <c r="BB36" s="831"/>
      <c r="BC36" s="831"/>
      <c r="BD36" s="831"/>
      <c r="BE36" s="832" t="s">
        <v>394</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400</v>
      </c>
      <c r="C37" s="781"/>
      <c r="D37" s="781"/>
      <c r="E37" s="781"/>
      <c r="F37" s="781"/>
      <c r="G37" s="781"/>
      <c r="H37" s="781"/>
      <c r="I37" s="781"/>
      <c r="J37" s="781"/>
      <c r="K37" s="781"/>
      <c r="L37" s="781"/>
      <c r="M37" s="781"/>
      <c r="N37" s="781"/>
      <c r="O37" s="781"/>
      <c r="P37" s="782"/>
      <c r="Q37" s="783">
        <v>180</v>
      </c>
      <c r="R37" s="784"/>
      <c r="S37" s="784"/>
      <c r="T37" s="784"/>
      <c r="U37" s="784"/>
      <c r="V37" s="784">
        <v>171</v>
      </c>
      <c r="W37" s="784"/>
      <c r="X37" s="784"/>
      <c r="Y37" s="784"/>
      <c r="Z37" s="784"/>
      <c r="AA37" s="784">
        <v>9</v>
      </c>
      <c r="AB37" s="784"/>
      <c r="AC37" s="784"/>
      <c r="AD37" s="784"/>
      <c r="AE37" s="785"/>
      <c r="AF37" s="786" t="s">
        <v>121</v>
      </c>
      <c r="AG37" s="787"/>
      <c r="AH37" s="787"/>
      <c r="AI37" s="787"/>
      <c r="AJ37" s="788"/>
      <c r="AK37" s="834">
        <v>107</v>
      </c>
      <c r="AL37" s="830"/>
      <c r="AM37" s="830"/>
      <c r="AN37" s="830"/>
      <c r="AO37" s="830"/>
      <c r="AP37" s="830">
        <v>337</v>
      </c>
      <c r="AQ37" s="830"/>
      <c r="AR37" s="830"/>
      <c r="AS37" s="830"/>
      <c r="AT37" s="830"/>
      <c r="AU37" s="830">
        <v>337</v>
      </c>
      <c r="AV37" s="830"/>
      <c r="AW37" s="830"/>
      <c r="AX37" s="830"/>
      <c r="AY37" s="830"/>
      <c r="AZ37" s="831" t="s">
        <v>565</v>
      </c>
      <c r="BA37" s="831"/>
      <c r="BB37" s="831"/>
      <c r="BC37" s="831"/>
      <c r="BD37" s="831"/>
      <c r="BE37" s="832" t="s">
        <v>401</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11784</v>
      </c>
      <c r="AG63" s="844"/>
      <c r="AH63" s="844"/>
      <c r="AI63" s="844"/>
      <c r="AJ63" s="845"/>
      <c r="AK63" s="846"/>
      <c r="AL63" s="841"/>
      <c r="AM63" s="841"/>
      <c r="AN63" s="841"/>
      <c r="AO63" s="841"/>
      <c r="AP63" s="844">
        <v>59671</v>
      </c>
      <c r="AQ63" s="844"/>
      <c r="AR63" s="844"/>
      <c r="AS63" s="844"/>
      <c r="AT63" s="844"/>
      <c r="AU63" s="844">
        <v>24001</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405</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566</v>
      </c>
      <c r="C68" s="870"/>
      <c r="D68" s="870"/>
      <c r="E68" s="870"/>
      <c r="F68" s="870"/>
      <c r="G68" s="870"/>
      <c r="H68" s="870"/>
      <c r="I68" s="870"/>
      <c r="J68" s="870"/>
      <c r="K68" s="870"/>
      <c r="L68" s="870"/>
      <c r="M68" s="870"/>
      <c r="N68" s="870"/>
      <c r="O68" s="870"/>
      <c r="P68" s="871"/>
      <c r="Q68" s="872">
        <v>75</v>
      </c>
      <c r="R68" s="866"/>
      <c r="S68" s="866"/>
      <c r="T68" s="866"/>
      <c r="U68" s="866"/>
      <c r="V68" s="866">
        <v>68</v>
      </c>
      <c r="W68" s="866"/>
      <c r="X68" s="866"/>
      <c r="Y68" s="866"/>
      <c r="Z68" s="866"/>
      <c r="AA68" s="866">
        <v>7</v>
      </c>
      <c r="AB68" s="866"/>
      <c r="AC68" s="866"/>
      <c r="AD68" s="866"/>
      <c r="AE68" s="866"/>
      <c r="AF68" s="866">
        <v>7</v>
      </c>
      <c r="AG68" s="866"/>
      <c r="AH68" s="866"/>
      <c r="AI68" s="866"/>
      <c r="AJ68" s="866"/>
      <c r="AK68" s="866">
        <v>17</v>
      </c>
      <c r="AL68" s="866"/>
      <c r="AM68" s="866"/>
      <c r="AN68" s="866"/>
      <c r="AO68" s="866"/>
      <c r="AP68" s="866" t="s">
        <v>565</v>
      </c>
      <c r="AQ68" s="866"/>
      <c r="AR68" s="866"/>
      <c r="AS68" s="866"/>
      <c r="AT68" s="866"/>
      <c r="AU68" s="866" t="s">
        <v>565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567</v>
      </c>
      <c r="C69" s="874"/>
      <c r="D69" s="874"/>
      <c r="E69" s="874"/>
      <c r="F69" s="874"/>
      <c r="G69" s="874"/>
      <c r="H69" s="874"/>
      <c r="I69" s="874"/>
      <c r="J69" s="874"/>
      <c r="K69" s="874"/>
      <c r="L69" s="874"/>
      <c r="M69" s="874"/>
      <c r="N69" s="874"/>
      <c r="O69" s="874"/>
      <c r="P69" s="875"/>
      <c r="Q69" s="876">
        <v>143031</v>
      </c>
      <c r="R69" s="830"/>
      <c r="S69" s="830"/>
      <c r="T69" s="830"/>
      <c r="U69" s="830"/>
      <c r="V69" s="830">
        <v>140009</v>
      </c>
      <c r="W69" s="830"/>
      <c r="X69" s="830"/>
      <c r="Y69" s="830"/>
      <c r="Z69" s="830"/>
      <c r="AA69" s="830">
        <v>3022</v>
      </c>
      <c r="AB69" s="830"/>
      <c r="AC69" s="830"/>
      <c r="AD69" s="830"/>
      <c r="AE69" s="830"/>
      <c r="AF69" s="830">
        <v>3022</v>
      </c>
      <c r="AG69" s="830"/>
      <c r="AH69" s="830"/>
      <c r="AI69" s="830"/>
      <c r="AJ69" s="830"/>
      <c r="AK69" s="830" t="s">
        <v>570</v>
      </c>
      <c r="AL69" s="830"/>
      <c r="AM69" s="830"/>
      <c r="AN69" s="830"/>
      <c r="AO69" s="830"/>
      <c r="AP69" s="830" t="s">
        <v>570</v>
      </c>
      <c r="AQ69" s="830"/>
      <c r="AR69" s="830"/>
      <c r="AS69" s="830"/>
      <c r="AT69" s="830"/>
      <c r="AU69" s="830" t="s">
        <v>570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568</v>
      </c>
      <c r="C70" s="874"/>
      <c r="D70" s="874"/>
      <c r="E70" s="874"/>
      <c r="F70" s="874"/>
      <c r="G70" s="874"/>
      <c r="H70" s="874"/>
      <c r="I70" s="874"/>
      <c r="J70" s="874"/>
      <c r="K70" s="874"/>
      <c r="L70" s="874"/>
      <c r="M70" s="874"/>
      <c r="N70" s="874"/>
      <c r="O70" s="874"/>
      <c r="P70" s="875"/>
      <c r="Q70" s="876">
        <v>4917</v>
      </c>
      <c r="R70" s="830"/>
      <c r="S70" s="830"/>
      <c r="T70" s="830"/>
      <c r="U70" s="830"/>
      <c r="V70" s="830">
        <v>4349</v>
      </c>
      <c r="W70" s="830"/>
      <c r="X70" s="830"/>
      <c r="Y70" s="830"/>
      <c r="Z70" s="830"/>
      <c r="AA70" s="830">
        <v>568</v>
      </c>
      <c r="AB70" s="830"/>
      <c r="AC70" s="830"/>
      <c r="AD70" s="830"/>
      <c r="AE70" s="830"/>
      <c r="AF70" s="830">
        <v>568</v>
      </c>
      <c r="AG70" s="830"/>
      <c r="AH70" s="830"/>
      <c r="AI70" s="830"/>
      <c r="AJ70" s="830"/>
      <c r="AK70" s="830">
        <v>11</v>
      </c>
      <c r="AL70" s="830"/>
      <c r="AM70" s="830"/>
      <c r="AN70" s="830"/>
      <c r="AO70" s="830"/>
      <c r="AP70" s="877" t="s">
        <v>494</v>
      </c>
      <c r="AQ70" s="878"/>
      <c r="AR70" s="878"/>
      <c r="AS70" s="878"/>
      <c r="AT70" s="834"/>
      <c r="AU70" s="877" t="s">
        <v>494</v>
      </c>
      <c r="AV70" s="878"/>
      <c r="AW70" s="878"/>
      <c r="AX70" s="878"/>
      <c r="AY70" s="834"/>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569</v>
      </c>
      <c r="C71" s="874"/>
      <c r="D71" s="874"/>
      <c r="E71" s="874"/>
      <c r="F71" s="874"/>
      <c r="G71" s="874"/>
      <c r="H71" s="874"/>
      <c r="I71" s="874"/>
      <c r="J71" s="874"/>
      <c r="K71" s="874"/>
      <c r="L71" s="874"/>
      <c r="M71" s="874"/>
      <c r="N71" s="874"/>
      <c r="O71" s="874"/>
      <c r="P71" s="875"/>
      <c r="Q71" s="876">
        <v>96</v>
      </c>
      <c r="R71" s="830"/>
      <c r="S71" s="830"/>
      <c r="T71" s="830"/>
      <c r="U71" s="830"/>
      <c r="V71" s="830">
        <v>63</v>
      </c>
      <c r="W71" s="830"/>
      <c r="X71" s="830"/>
      <c r="Y71" s="830"/>
      <c r="Z71" s="830"/>
      <c r="AA71" s="830">
        <v>33</v>
      </c>
      <c r="AB71" s="830"/>
      <c r="AC71" s="830"/>
      <c r="AD71" s="830"/>
      <c r="AE71" s="830"/>
      <c r="AF71" s="830">
        <v>33</v>
      </c>
      <c r="AG71" s="830"/>
      <c r="AH71" s="830"/>
      <c r="AI71" s="830"/>
      <c r="AJ71" s="830"/>
      <c r="AK71" s="830" t="s">
        <v>570</v>
      </c>
      <c r="AL71" s="830"/>
      <c r="AM71" s="830"/>
      <c r="AN71" s="830"/>
      <c r="AO71" s="830"/>
      <c r="AP71" s="830" t="s">
        <v>570</v>
      </c>
      <c r="AQ71" s="830"/>
      <c r="AR71" s="830"/>
      <c r="AS71" s="830"/>
      <c r="AT71" s="830"/>
      <c r="AU71" s="830" t="s">
        <v>570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9"/>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9"/>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3630</v>
      </c>
      <c r="AG88" s="844"/>
      <c r="AH88" s="844"/>
      <c r="AI88" s="844"/>
      <c r="AJ88" s="844"/>
      <c r="AK88" s="841"/>
      <c r="AL88" s="841"/>
      <c r="AM88" s="841"/>
      <c r="AN88" s="841"/>
      <c r="AO88" s="841"/>
      <c r="AP88" s="844" t="s">
        <v>571</v>
      </c>
      <c r="AQ88" s="844"/>
      <c r="AR88" s="844"/>
      <c r="AS88" s="844"/>
      <c r="AT88" s="844"/>
      <c r="AU88" s="844" t="s">
        <v>571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679</v>
      </c>
      <c r="CS102" s="852"/>
      <c r="CT102" s="852"/>
      <c r="CU102" s="852"/>
      <c r="CV102" s="891"/>
      <c r="CW102" s="890">
        <v>3</v>
      </c>
      <c r="CX102" s="852"/>
      <c r="CY102" s="852"/>
      <c r="CZ102" s="852"/>
      <c r="DA102" s="891"/>
      <c r="DB102" s="890">
        <v>2103</v>
      </c>
      <c r="DC102" s="852"/>
      <c r="DD102" s="852"/>
      <c r="DE102" s="852"/>
      <c r="DF102" s="891"/>
      <c r="DG102" s="890">
        <v>440</v>
      </c>
      <c r="DH102" s="852"/>
      <c r="DI102" s="852"/>
      <c r="DJ102" s="852"/>
      <c r="DK102" s="891"/>
      <c r="DL102" s="890" t="s">
        <v>571</v>
      </c>
      <c r="DM102" s="852"/>
      <c r="DN102" s="852"/>
      <c r="DO102" s="852"/>
      <c r="DP102" s="891"/>
      <c r="DQ102" s="890">
        <v>132</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416</v>
      </c>
      <c r="AB109" s="893"/>
      <c r="AC109" s="893"/>
      <c r="AD109" s="893"/>
      <c r="AE109" s="894"/>
      <c r="AF109" s="892" t="s">
        <v>417</v>
      </c>
      <c r="AG109" s="893"/>
      <c r="AH109" s="893"/>
      <c r="AI109" s="893"/>
      <c r="AJ109" s="894"/>
      <c r="AK109" s="892" t="s">
        <v>294</v>
      </c>
      <c r="AL109" s="893"/>
      <c r="AM109" s="893"/>
      <c r="AN109" s="893"/>
      <c r="AO109" s="894"/>
      <c r="AP109" s="892" t="s">
        <v>418</v>
      </c>
      <c r="AQ109" s="893"/>
      <c r="AR109" s="893"/>
      <c r="AS109" s="893"/>
      <c r="AT109" s="895"/>
      <c r="AU109" s="912" t="s">
        <v>415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416</v>
      </c>
      <c r="BR109" s="893"/>
      <c r="BS109" s="893"/>
      <c r="BT109" s="893"/>
      <c r="BU109" s="894"/>
      <c r="BV109" s="892" t="s">
        <v>417</v>
      </c>
      <c r="BW109" s="893"/>
      <c r="BX109" s="893"/>
      <c r="BY109" s="893"/>
      <c r="BZ109" s="894"/>
      <c r="CA109" s="892" t="s">
        <v>294</v>
      </c>
      <c r="CB109" s="893"/>
      <c r="CC109" s="893"/>
      <c r="CD109" s="893"/>
      <c r="CE109" s="894"/>
      <c r="CF109" s="913" t="s">
        <v>418</v>
      </c>
      <c r="CG109" s="913"/>
      <c r="CH109" s="913"/>
      <c r="CI109" s="913"/>
      <c r="CJ109" s="913"/>
      <c r="CK109" s="892" t="s">
        <v>419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416</v>
      </c>
      <c r="DH109" s="893"/>
      <c r="DI109" s="893"/>
      <c r="DJ109" s="893"/>
      <c r="DK109" s="894"/>
      <c r="DL109" s="892" t="s">
        <v>417</v>
      </c>
      <c r="DM109" s="893"/>
      <c r="DN109" s="893"/>
      <c r="DO109" s="893"/>
      <c r="DP109" s="894"/>
      <c r="DQ109" s="892" t="s">
        <v>294</v>
      </c>
      <c r="DR109" s="893"/>
      <c r="DS109" s="893"/>
      <c r="DT109" s="893"/>
      <c r="DU109" s="894"/>
      <c r="DV109" s="892" t="s">
        <v>418</v>
      </c>
      <c r="DW109" s="893"/>
      <c r="DX109" s="893"/>
      <c r="DY109" s="893"/>
      <c r="DZ109" s="895"/>
    </row>
    <row r="110" spans="1:131" s="218" customFormat="1" ht="26.25" customHeight="1" x14ac:dyDescent="0.15">
      <c r="A110" s="896" t="s">
        <v>420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8857085</v>
      </c>
      <c r="AB110" s="900"/>
      <c r="AC110" s="900"/>
      <c r="AD110" s="900"/>
      <c r="AE110" s="901"/>
      <c r="AF110" s="902">
        <v>8775529</v>
      </c>
      <c r="AG110" s="900"/>
      <c r="AH110" s="900"/>
      <c r="AI110" s="900"/>
      <c r="AJ110" s="901"/>
      <c r="AK110" s="902">
        <v>8665248</v>
      </c>
      <c r="AL110" s="900"/>
      <c r="AM110" s="900"/>
      <c r="AN110" s="900"/>
      <c r="AO110" s="901"/>
      <c r="AP110" s="903">
        <v>16.3</v>
      </c>
      <c r="AQ110" s="904"/>
      <c r="AR110" s="904"/>
      <c r="AS110" s="904"/>
      <c r="AT110" s="905"/>
      <c r="AU110" s="906" t="s">
        <v>69</v>
      </c>
      <c r="AV110" s="907"/>
      <c r="AW110" s="907"/>
      <c r="AX110" s="907"/>
      <c r="AY110" s="907"/>
      <c r="AZ110" s="929" t="s">
        <v>421</v>
      </c>
      <c r="BA110" s="897"/>
      <c r="BB110" s="897"/>
      <c r="BC110" s="897"/>
      <c r="BD110" s="897"/>
      <c r="BE110" s="897"/>
      <c r="BF110" s="897"/>
      <c r="BG110" s="897"/>
      <c r="BH110" s="897"/>
      <c r="BI110" s="897"/>
      <c r="BJ110" s="897"/>
      <c r="BK110" s="897"/>
      <c r="BL110" s="897"/>
      <c r="BM110" s="897"/>
      <c r="BN110" s="897"/>
      <c r="BO110" s="897"/>
      <c r="BP110" s="898"/>
      <c r="BQ110" s="930">
        <v>101687261</v>
      </c>
      <c r="BR110" s="931"/>
      <c r="BS110" s="931"/>
      <c r="BT110" s="931"/>
      <c r="BU110" s="931"/>
      <c r="BV110" s="931">
        <v>99789625</v>
      </c>
      <c r="BW110" s="931"/>
      <c r="BX110" s="931"/>
      <c r="BY110" s="931"/>
      <c r="BZ110" s="931"/>
      <c r="CA110" s="931">
        <v>100211701</v>
      </c>
      <c r="CB110" s="931"/>
      <c r="CC110" s="931"/>
      <c r="CD110" s="931"/>
      <c r="CE110" s="931"/>
      <c r="CF110" s="944">
        <v>188.4</v>
      </c>
      <c r="CG110" s="945"/>
      <c r="CH110" s="945"/>
      <c r="CI110" s="945"/>
      <c r="CJ110" s="945"/>
      <c r="CK110" s="946" t="s">
        <v>422</v>
      </c>
      <c r="CL110" s="947"/>
      <c r="CM110" s="929" t="s">
        <v>423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424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425</v>
      </c>
      <c r="BA111" s="923"/>
      <c r="BB111" s="923"/>
      <c r="BC111" s="923"/>
      <c r="BD111" s="923"/>
      <c r="BE111" s="923"/>
      <c r="BF111" s="923"/>
      <c r="BG111" s="923"/>
      <c r="BH111" s="923"/>
      <c r="BI111" s="923"/>
      <c r="BJ111" s="923"/>
      <c r="BK111" s="923"/>
      <c r="BL111" s="923"/>
      <c r="BM111" s="923"/>
      <c r="BN111" s="923"/>
      <c r="BO111" s="923"/>
      <c r="BP111" s="924"/>
      <c r="BQ111" s="925">
        <v>259943</v>
      </c>
      <c r="BR111" s="926"/>
      <c r="BS111" s="926"/>
      <c r="BT111" s="926"/>
      <c r="BU111" s="926"/>
      <c r="BV111" s="926">
        <v>260279</v>
      </c>
      <c r="BW111" s="926"/>
      <c r="BX111" s="926"/>
      <c r="BY111" s="926"/>
      <c r="BZ111" s="926"/>
      <c r="CA111" s="926">
        <v>260572</v>
      </c>
      <c r="CB111" s="926"/>
      <c r="CC111" s="926"/>
      <c r="CD111" s="926"/>
      <c r="CE111" s="926"/>
      <c r="CF111" s="920">
        <v>0.5</v>
      </c>
      <c r="CG111" s="921"/>
      <c r="CH111" s="921"/>
      <c r="CI111" s="921"/>
      <c r="CJ111" s="921"/>
      <c r="CK111" s="948"/>
      <c r="CL111" s="949"/>
      <c r="CM111" s="922" t="s">
        <v>426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427</v>
      </c>
      <c r="B112" s="953"/>
      <c r="C112" s="923" t="s">
        <v>428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429</v>
      </c>
      <c r="BA112" s="923"/>
      <c r="BB112" s="923"/>
      <c r="BC112" s="923"/>
      <c r="BD112" s="923"/>
      <c r="BE112" s="923"/>
      <c r="BF112" s="923"/>
      <c r="BG112" s="923"/>
      <c r="BH112" s="923"/>
      <c r="BI112" s="923"/>
      <c r="BJ112" s="923"/>
      <c r="BK112" s="923"/>
      <c r="BL112" s="923"/>
      <c r="BM112" s="923"/>
      <c r="BN112" s="923"/>
      <c r="BO112" s="923"/>
      <c r="BP112" s="924"/>
      <c r="BQ112" s="925">
        <v>27920220</v>
      </c>
      <c r="BR112" s="926"/>
      <c r="BS112" s="926"/>
      <c r="BT112" s="926"/>
      <c r="BU112" s="926"/>
      <c r="BV112" s="926">
        <v>25865880</v>
      </c>
      <c r="BW112" s="926"/>
      <c r="BX112" s="926"/>
      <c r="BY112" s="926"/>
      <c r="BZ112" s="926"/>
      <c r="CA112" s="926">
        <v>23998189</v>
      </c>
      <c r="CB112" s="926"/>
      <c r="CC112" s="926"/>
      <c r="CD112" s="926"/>
      <c r="CE112" s="926"/>
      <c r="CF112" s="920">
        <v>45.1</v>
      </c>
      <c r="CG112" s="921"/>
      <c r="CH112" s="921"/>
      <c r="CI112" s="921"/>
      <c r="CJ112" s="921"/>
      <c r="CK112" s="948"/>
      <c r="CL112" s="949"/>
      <c r="CM112" s="922" t="s">
        <v>430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431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2018747</v>
      </c>
      <c r="AB113" s="938"/>
      <c r="AC113" s="938"/>
      <c r="AD113" s="938"/>
      <c r="AE113" s="939"/>
      <c r="AF113" s="940">
        <v>1809993</v>
      </c>
      <c r="AG113" s="938"/>
      <c r="AH113" s="938"/>
      <c r="AI113" s="938"/>
      <c r="AJ113" s="939"/>
      <c r="AK113" s="940">
        <v>1818180</v>
      </c>
      <c r="AL113" s="938"/>
      <c r="AM113" s="938"/>
      <c r="AN113" s="938"/>
      <c r="AO113" s="939"/>
      <c r="AP113" s="941">
        <v>3.4</v>
      </c>
      <c r="AQ113" s="942"/>
      <c r="AR113" s="942"/>
      <c r="AS113" s="942"/>
      <c r="AT113" s="943"/>
      <c r="AU113" s="908"/>
      <c r="AV113" s="909"/>
      <c r="AW113" s="909"/>
      <c r="AX113" s="909"/>
      <c r="AY113" s="909"/>
      <c r="AZ113" s="922" t="s">
        <v>432</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433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121</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435</v>
      </c>
      <c r="BA114" s="923"/>
      <c r="BB114" s="923"/>
      <c r="BC114" s="923"/>
      <c r="BD114" s="923"/>
      <c r="BE114" s="923"/>
      <c r="BF114" s="923"/>
      <c r="BG114" s="923"/>
      <c r="BH114" s="923"/>
      <c r="BI114" s="923"/>
      <c r="BJ114" s="923"/>
      <c r="BK114" s="923"/>
      <c r="BL114" s="923"/>
      <c r="BM114" s="923"/>
      <c r="BN114" s="923"/>
      <c r="BO114" s="923"/>
      <c r="BP114" s="924"/>
      <c r="BQ114" s="925">
        <v>18061323</v>
      </c>
      <c r="BR114" s="926"/>
      <c r="BS114" s="926"/>
      <c r="BT114" s="926"/>
      <c r="BU114" s="926"/>
      <c r="BV114" s="926">
        <v>18342932</v>
      </c>
      <c r="BW114" s="926"/>
      <c r="BX114" s="926"/>
      <c r="BY114" s="926"/>
      <c r="BZ114" s="926"/>
      <c r="CA114" s="926">
        <v>18432268</v>
      </c>
      <c r="CB114" s="926"/>
      <c r="CC114" s="926"/>
      <c r="CD114" s="926"/>
      <c r="CE114" s="926"/>
      <c r="CF114" s="920">
        <v>34.700000000000003</v>
      </c>
      <c r="CG114" s="921"/>
      <c r="CH114" s="921"/>
      <c r="CI114" s="921"/>
      <c r="CJ114" s="921"/>
      <c r="CK114" s="948"/>
      <c r="CL114" s="949"/>
      <c r="CM114" s="922" t="s">
        <v>436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66</v>
      </c>
      <c r="AB115" s="938"/>
      <c r="AC115" s="938"/>
      <c r="AD115" s="938"/>
      <c r="AE115" s="939"/>
      <c r="AF115" s="940">
        <v>41</v>
      </c>
      <c r="AG115" s="938"/>
      <c r="AH115" s="938"/>
      <c r="AI115" s="938"/>
      <c r="AJ115" s="939"/>
      <c r="AK115" s="940">
        <v>36</v>
      </c>
      <c r="AL115" s="938"/>
      <c r="AM115" s="938"/>
      <c r="AN115" s="938"/>
      <c r="AO115" s="939"/>
      <c r="AP115" s="941">
        <v>0</v>
      </c>
      <c r="AQ115" s="942"/>
      <c r="AR115" s="942"/>
      <c r="AS115" s="942"/>
      <c r="AT115" s="943"/>
      <c r="AU115" s="908"/>
      <c r="AV115" s="909"/>
      <c r="AW115" s="909"/>
      <c r="AX115" s="909"/>
      <c r="AY115" s="909"/>
      <c r="AZ115" s="922" t="s">
        <v>438</v>
      </c>
      <c r="BA115" s="923"/>
      <c r="BB115" s="923"/>
      <c r="BC115" s="923"/>
      <c r="BD115" s="923"/>
      <c r="BE115" s="923"/>
      <c r="BF115" s="923"/>
      <c r="BG115" s="923"/>
      <c r="BH115" s="923"/>
      <c r="BI115" s="923"/>
      <c r="BJ115" s="923"/>
      <c r="BK115" s="923"/>
      <c r="BL115" s="923"/>
      <c r="BM115" s="923"/>
      <c r="BN115" s="923"/>
      <c r="BO115" s="923"/>
      <c r="BP115" s="924"/>
      <c r="BQ115" s="925">
        <v>178857</v>
      </c>
      <c r="BR115" s="926"/>
      <c r="BS115" s="926"/>
      <c r="BT115" s="926"/>
      <c r="BU115" s="926"/>
      <c r="BV115" s="926">
        <v>179501</v>
      </c>
      <c r="BW115" s="926"/>
      <c r="BX115" s="926"/>
      <c r="BY115" s="926"/>
      <c r="BZ115" s="926"/>
      <c r="CA115" s="926">
        <v>131535</v>
      </c>
      <c r="CB115" s="926"/>
      <c r="CC115" s="926"/>
      <c r="CD115" s="926"/>
      <c r="CE115" s="926"/>
      <c r="CF115" s="920">
        <v>0.2</v>
      </c>
      <c r="CG115" s="921"/>
      <c r="CH115" s="921"/>
      <c r="CI115" s="921"/>
      <c r="CJ115" s="921"/>
      <c r="CK115" s="948"/>
      <c r="CL115" s="949"/>
      <c r="CM115" s="922" t="s">
        <v>439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259943</v>
      </c>
      <c r="DH115" s="959"/>
      <c r="DI115" s="959"/>
      <c r="DJ115" s="959"/>
      <c r="DK115" s="960"/>
      <c r="DL115" s="961">
        <v>260279</v>
      </c>
      <c r="DM115" s="959"/>
      <c r="DN115" s="959"/>
      <c r="DO115" s="959"/>
      <c r="DP115" s="960"/>
      <c r="DQ115" s="961">
        <v>260572</v>
      </c>
      <c r="DR115" s="959"/>
      <c r="DS115" s="959"/>
      <c r="DT115" s="959"/>
      <c r="DU115" s="960"/>
      <c r="DV115" s="962">
        <v>0.5</v>
      </c>
      <c r="DW115" s="963"/>
      <c r="DX115" s="963"/>
      <c r="DY115" s="963"/>
      <c r="DZ115" s="964"/>
    </row>
    <row r="116" spans="1:130" s="218" customFormat="1" ht="26.25" customHeight="1" x14ac:dyDescent="0.15">
      <c r="A116" s="956"/>
      <c r="B116" s="957"/>
      <c r="C116" s="965" t="s">
        <v>440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2015</v>
      </c>
      <c r="AB116" s="959"/>
      <c r="AC116" s="959"/>
      <c r="AD116" s="959"/>
      <c r="AE116" s="960"/>
      <c r="AF116" s="961">
        <v>4390</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441</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442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443</v>
      </c>
      <c r="Z117" s="894"/>
      <c r="AA117" s="978">
        <v>10877913</v>
      </c>
      <c r="AB117" s="979"/>
      <c r="AC117" s="979"/>
      <c r="AD117" s="979"/>
      <c r="AE117" s="980"/>
      <c r="AF117" s="981">
        <v>10589953</v>
      </c>
      <c r="AG117" s="979"/>
      <c r="AH117" s="979"/>
      <c r="AI117" s="979"/>
      <c r="AJ117" s="980"/>
      <c r="AK117" s="981">
        <v>10483464</v>
      </c>
      <c r="AL117" s="979"/>
      <c r="AM117" s="979"/>
      <c r="AN117" s="979"/>
      <c r="AO117" s="980"/>
      <c r="AP117" s="982"/>
      <c r="AQ117" s="983"/>
      <c r="AR117" s="983"/>
      <c r="AS117" s="983"/>
      <c r="AT117" s="984"/>
      <c r="AU117" s="908"/>
      <c r="AV117" s="909"/>
      <c r="AW117" s="909"/>
      <c r="AX117" s="909"/>
      <c r="AY117" s="909"/>
      <c r="AZ117" s="974" t="s">
        <v>444</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416</v>
      </c>
      <c r="AB118" s="893"/>
      <c r="AC118" s="893"/>
      <c r="AD118" s="893"/>
      <c r="AE118" s="894"/>
      <c r="AF118" s="892" t="s">
        <v>417</v>
      </c>
      <c r="AG118" s="893"/>
      <c r="AH118" s="893"/>
      <c r="AI118" s="893"/>
      <c r="AJ118" s="894"/>
      <c r="AK118" s="892" t="s">
        <v>294</v>
      </c>
      <c r="AL118" s="893"/>
      <c r="AM118" s="893"/>
      <c r="AN118" s="893"/>
      <c r="AO118" s="894"/>
      <c r="AP118" s="970" t="s">
        <v>418</v>
      </c>
      <c r="AQ118" s="971"/>
      <c r="AR118" s="971"/>
      <c r="AS118" s="971"/>
      <c r="AT118" s="972"/>
      <c r="AU118" s="908"/>
      <c r="AV118" s="909"/>
      <c r="AW118" s="909"/>
      <c r="AX118" s="909"/>
      <c r="AY118" s="909"/>
      <c r="AZ118" s="973" t="s">
        <v>446</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422</v>
      </c>
      <c r="B119" s="947"/>
      <c r="C119" s="929" t="s">
        <v>423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448</v>
      </c>
      <c r="BP119" s="1005"/>
      <c r="BQ119" s="999">
        <v>148107604</v>
      </c>
      <c r="BR119" s="1000"/>
      <c r="BS119" s="1000"/>
      <c r="BT119" s="1000"/>
      <c r="BU119" s="1000"/>
      <c r="BV119" s="1000">
        <v>144438217</v>
      </c>
      <c r="BW119" s="1000"/>
      <c r="BX119" s="1000"/>
      <c r="BY119" s="1000"/>
      <c r="BZ119" s="1000"/>
      <c r="CA119" s="1000">
        <v>143034265</v>
      </c>
      <c r="CB119" s="1000"/>
      <c r="CC119" s="1000"/>
      <c r="CD119" s="1000"/>
      <c r="CE119" s="1000"/>
      <c r="CF119" s="1001"/>
      <c r="CG119" s="1002"/>
      <c r="CH119" s="1002"/>
      <c r="CI119" s="1002"/>
      <c r="CJ119" s="1003"/>
      <c r="CK119" s="950"/>
      <c r="CL119" s="951"/>
      <c r="CM119" s="973" t="s">
        <v>449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426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450</v>
      </c>
      <c r="AV120" s="992"/>
      <c r="AW120" s="992"/>
      <c r="AX120" s="992"/>
      <c r="AY120" s="993"/>
      <c r="AZ120" s="929" t="s">
        <v>451</v>
      </c>
      <c r="BA120" s="897"/>
      <c r="BB120" s="897"/>
      <c r="BC120" s="897"/>
      <c r="BD120" s="897"/>
      <c r="BE120" s="897"/>
      <c r="BF120" s="897"/>
      <c r="BG120" s="897"/>
      <c r="BH120" s="897"/>
      <c r="BI120" s="897"/>
      <c r="BJ120" s="897"/>
      <c r="BK120" s="897"/>
      <c r="BL120" s="897"/>
      <c r="BM120" s="897"/>
      <c r="BN120" s="897"/>
      <c r="BO120" s="897"/>
      <c r="BP120" s="898"/>
      <c r="BQ120" s="930">
        <v>17988193</v>
      </c>
      <c r="BR120" s="931"/>
      <c r="BS120" s="931"/>
      <c r="BT120" s="931"/>
      <c r="BU120" s="931"/>
      <c r="BV120" s="931">
        <v>20324527</v>
      </c>
      <c r="BW120" s="931"/>
      <c r="BX120" s="931"/>
      <c r="BY120" s="931"/>
      <c r="BZ120" s="931"/>
      <c r="CA120" s="931">
        <v>21255513</v>
      </c>
      <c r="CB120" s="931"/>
      <c r="CC120" s="931"/>
      <c r="CD120" s="931"/>
      <c r="CE120" s="931"/>
      <c r="CF120" s="944">
        <v>40</v>
      </c>
      <c r="CG120" s="945"/>
      <c r="CH120" s="945"/>
      <c r="CI120" s="945"/>
      <c r="CJ120" s="945"/>
      <c r="CK120" s="1006" t="s">
        <v>452</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20151460</v>
      </c>
      <c r="DH120" s="931"/>
      <c r="DI120" s="931"/>
      <c r="DJ120" s="931"/>
      <c r="DK120" s="931"/>
      <c r="DL120" s="931">
        <v>18483357</v>
      </c>
      <c r="DM120" s="931"/>
      <c r="DN120" s="931"/>
      <c r="DO120" s="931"/>
      <c r="DP120" s="931"/>
      <c r="DQ120" s="931">
        <v>16661460</v>
      </c>
      <c r="DR120" s="931"/>
      <c r="DS120" s="931"/>
      <c r="DT120" s="931"/>
      <c r="DU120" s="931"/>
      <c r="DV120" s="932">
        <v>31.3</v>
      </c>
      <c r="DW120" s="932"/>
      <c r="DX120" s="932"/>
      <c r="DY120" s="932"/>
      <c r="DZ120" s="933"/>
    </row>
    <row r="121" spans="1:130" s="218" customFormat="1" ht="26.25" customHeight="1" x14ac:dyDescent="0.15">
      <c r="A121" s="1057"/>
      <c r="B121" s="949"/>
      <c r="C121" s="974" t="s">
        <v>453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454</v>
      </c>
      <c r="BA121" s="923"/>
      <c r="BB121" s="923"/>
      <c r="BC121" s="923"/>
      <c r="BD121" s="923"/>
      <c r="BE121" s="923"/>
      <c r="BF121" s="923"/>
      <c r="BG121" s="923"/>
      <c r="BH121" s="923"/>
      <c r="BI121" s="923"/>
      <c r="BJ121" s="923"/>
      <c r="BK121" s="923"/>
      <c r="BL121" s="923"/>
      <c r="BM121" s="923"/>
      <c r="BN121" s="923"/>
      <c r="BO121" s="923"/>
      <c r="BP121" s="924"/>
      <c r="BQ121" s="925">
        <v>36233887</v>
      </c>
      <c r="BR121" s="926"/>
      <c r="BS121" s="926"/>
      <c r="BT121" s="926"/>
      <c r="BU121" s="926"/>
      <c r="BV121" s="926">
        <v>34597535</v>
      </c>
      <c r="BW121" s="926"/>
      <c r="BX121" s="926"/>
      <c r="BY121" s="926"/>
      <c r="BZ121" s="926"/>
      <c r="CA121" s="926">
        <v>33446977</v>
      </c>
      <c r="CB121" s="926"/>
      <c r="CC121" s="926"/>
      <c r="CD121" s="926"/>
      <c r="CE121" s="926"/>
      <c r="CF121" s="920">
        <v>62.9</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6896863</v>
      </c>
      <c r="DH121" s="926"/>
      <c r="DI121" s="926"/>
      <c r="DJ121" s="926"/>
      <c r="DK121" s="926"/>
      <c r="DL121" s="926">
        <v>6810617</v>
      </c>
      <c r="DM121" s="926"/>
      <c r="DN121" s="926"/>
      <c r="DO121" s="926"/>
      <c r="DP121" s="926"/>
      <c r="DQ121" s="926">
        <v>6487017</v>
      </c>
      <c r="DR121" s="926"/>
      <c r="DS121" s="926"/>
      <c r="DT121" s="926"/>
      <c r="DU121" s="926"/>
      <c r="DV121" s="927">
        <v>12.2</v>
      </c>
      <c r="DW121" s="927"/>
      <c r="DX121" s="927"/>
      <c r="DY121" s="927"/>
      <c r="DZ121" s="928"/>
    </row>
    <row r="122" spans="1:130" s="218" customFormat="1" ht="26.25" customHeight="1" x14ac:dyDescent="0.15">
      <c r="A122" s="1057"/>
      <c r="B122" s="949"/>
      <c r="C122" s="922" t="s">
        <v>436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455</v>
      </c>
      <c r="BA122" s="965"/>
      <c r="BB122" s="965"/>
      <c r="BC122" s="965"/>
      <c r="BD122" s="965"/>
      <c r="BE122" s="965"/>
      <c r="BF122" s="965"/>
      <c r="BG122" s="965"/>
      <c r="BH122" s="965"/>
      <c r="BI122" s="965"/>
      <c r="BJ122" s="965"/>
      <c r="BK122" s="965"/>
      <c r="BL122" s="965"/>
      <c r="BM122" s="965"/>
      <c r="BN122" s="965"/>
      <c r="BO122" s="965"/>
      <c r="BP122" s="966"/>
      <c r="BQ122" s="999">
        <v>74003320</v>
      </c>
      <c r="BR122" s="1000"/>
      <c r="BS122" s="1000"/>
      <c r="BT122" s="1000"/>
      <c r="BU122" s="1000"/>
      <c r="BV122" s="1000">
        <v>72891301</v>
      </c>
      <c r="BW122" s="1000"/>
      <c r="BX122" s="1000"/>
      <c r="BY122" s="1000"/>
      <c r="BZ122" s="1000"/>
      <c r="CA122" s="1000">
        <v>71022155</v>
      </c>
      <c r="CB122" s="1000"/>
      <c r="CC122" s="1000"/>
      <c r="CD122" s="1000"/>
      <c r="CE122" s="1000"/>
      <c r="CF122" s="1017">
        <v>133.5</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505792</v>
      </c>
      <c r="DH122" s="926"/>
      <c r="DI122" s="926"/>
      <c r="DJ122" s="926"/>
      <c r="DK122" s="926"/>
      <c r="DL122" s="926">
        <v>539565</v>
      </c>
      <c r="DM122" s="926"/>
      <c r="DN122" s="926"/>
      <c r="DO122" s="926"/>
      <c r="DP122" s="926"/>
      <c r="DQ122" s="926">
        <v>506248</v>
      </c>
      <c r="DR122" s="926"/>
      <c r="DS122" s="926"/>
      <c r="DT122" s="926"/>
      <c r="DU122" s="926"/>
      <c r="DV122" s="927">
        <v>1</v>
      </c>
      <c r="DW122" s="927"/>
      <c r="DX122" s="927"/>
      <c r="DY122" s="927"/>
      <c r="DZ122" s="928"/>
    </row>
    <row r="123" spans="1:130" s="218" customFormat="1" ht="26.25" customHeight="1" x14ac:dyDescent="0.15">
      <c r="A123" s="1057"/>
      <c r="B123" s="949"/>
      <c r="C123" s="922" t="s">
        <v>442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456</v>
      </c>
      <c r="BP123" s="1005"/>
      <c r="BQ123" s="1063">
        <v>128225400</v>
      </c>
      <c r="BR123" s="1064"/>
      <c r="BS123" s="1064"/>
      <c r="BT123" s="1064"/>
      <c r="BU123" s="1064"/>
      <c r="BV123" s="1064">
        <v>127813363</v>
      </c>
      <c r="BW123" s="1064"/>
      <c r="BX123" s="1064"/>
      <c r="BY123" s="1064"/>
      <c r="BZ123" s="1064"/>
      <c r="CA123" s="1064">
        <v>125724645</v>
      </c>
      <c r="CB123" s="1064"/>
      <c r="CC123" s="1064"/>
      <c r="CD123" s="1064"/>
      <c r="CE123" s="1064"/>
      <c r="CF123" s="1001"/>
      <c r="CG123" s="1002"/>
      <c r="CH123" s="1002"/>
      <c r="CI123" s="1002"/>
      <c r="CJ123" s="1003"/>
      <c r="CK123" s="1009"/>
      <c r="CL123" s="1010"/>
      <c r="CM123" s="1010"/>
      <c r="CN123" s="1010"/>
      <c r="CO123" s="1011"/>
      <c r="CP123" s="1019" t="s">
        <v>400</v>
      </c>
      <c r="CQ123" s="1020"/>
      <c r="CR123" s="1020"/>
      <c r="CS123" s="1020"/>
      <c r="CT123" s="1020"/>
      <c r="CU123" s="1020"/>
      <c r="CV123" s="1020"/>
      <c r="CW123" s="1020"/>
      <c r="CX123" s="1020"/>
      <c r="CY123" s="1020"/>
      <c r="CZ123" s="1020"/>
      <c r="DA123" s="1020"/>
      <c r="DB123" s="1020"/>
      <c r="DC123" s="1020"/>
      <c r="DD123" s="1020"/>
      <c r="DE123" s="1020"/>
      <c r="DF123" s="1021"/>
      <c r="DG123" s="958">
        <v>311435</v>
      </c>
      <c r="DH123" s="959"/>
      <c r="DI123" s="959"/>
      <c r="DJ123" s="959"/>
      <c r="DK123" s="960"/>
      <c r="DL123" s="961" t="s">
        <v>121</v>
      </c>
      <c r="DM123" s="959"/>
      <c r="DN123" s="959"/>
      <c r="DO123" s="959"/>
      <c r="DP123" s="960"/>
      <c r="DQ123" s="961">
        <v>333038</v>
      </c>
      <c r="DR123" s="959"/>
      <c r="DS123" s="959"/>
      <c r="DT123" s="959"/>
      <c r="DU123" s="960"/>
      <c r="DV123" s="962">
        <v>0.6</v>
      </c>
      <c r="DW123" s="963"/>
      <c r="DX123" s="963"/>
      <c r="DY123" s="963"/>
      <c r="DZ123" s="964"/>
    </row>
    <row r="124" spans="1:130" s="218" customFormat="1" ht="26.25" customHeight="1" thickBot="1" x14ac:dyDescent="0.2">
      <c r="A124" s="1057"/>
      <c r="B124" s="949"/>
      <c r="C124" s="922" t="s">
        <v>445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38.799999999999997</v>
      </c>
      <c r="BR124" s="1027"/>
      <c r="BS124" s="1027"/>
      <c r="BT124" s="1027"/>
      <c r="BU124" s="1027"/>
      <c r="BV124" s="1027">
        <v>31.9</v>
      </c>
      <c r="BW124" s="1027"/>
      <c r="BX124" s="1027"/>
      <c r="BY124" s="1027"/>
      <c r="BZ124" s="1027"/>
      <c r="CA124" s="1027">
        <v>32.5</v>
      </c>
      <c r="CB124" s="1027"/>
      <c r="CC124" s="1027"/>
      <c r="CD124" s="1027"/>
      <c r="CE124" s="1027"/>
      <c r="CF124" s="1028"/>
      <c r="CG124" s="1029"/>
      <c r="CH124" s="1029"/>
      <c r="CI124" s="1029"/>
      <c r="CJ124" s="1030"/>
      <c r="CK124" s="1012"/>
      <c r="CL124" s="1012"/>
      <c r="CM124" s="1012"/>
      <c r="CN124" s="1012"/>
      <c r="CO124" s="1013"/>
      <c r="CP124" s="1019" t="s">
        <v>458</v>
      </c>
      <c r="CQ124" s="1020"/>
      <c r="CR124" s="1020"/>
      <c r="CS124" s="1020"/>
      <c r="CT124" s="1020"/>
      <c r="CU124" s="1020"/>
      <c r="CV124" s="1020"/>
      <c r="CW124" s="1020"/>
      <c r="CX124" s="1020"/>
      <c r="CY124" s="1020"/>
      <c r="CZ124" s="1020"/>
      <c r="DA124" s="1020"/>
      <c r="DB124" s="1020"/>
      <c r="DC124" s="1020"/>
      <c r="DD124" s="1020"/>
      <c r="DE124" s="1020"/>
      <c r="DF124" s="1021"/>
      <c r="DG124" s="1004">
        <v>54670</v>
      </c>
      <c r="DH124" s="986"/>
      <c r="DI124" s="986"/>
      <c r="DJ124" s="986"/>
      <c r="DK124" s="987"/>
      <c r="DL124" s="985">
        <v>32341</v>
      </c>
      <c r="DM124" s="986"/>
      <c r="DN124" s="986"/>
      <c r="DO124" s="986"/>
      <c r="DP124" s="987"/>
      <c r="DQ124" s="985">
        <v>10426</v>
      </c>
      <c r="DR124" s="986"/>
      <c r="DS124" s="986"/>
      <c r="DT124" s="986"/>
      <c r="DU124" s="987"/>
      <c r="DV124" s="988">
        <v>0</v>
      </c>
      <c r="DW124" s="989"/>
      <c r="DX124" s="989"/>
      <c r="DY124" s="989"/>
      <c r="DZ124" s="990"/>
    </row>
    <row r="125" spans="1:130" s="218" customFormat="1" ht="26.25" customHeight="1" x14ac:dyDescent="0.15">
      <c r="A125" s="1057"/>
      <c r="B125" s="949"/>
      <c r="C125" s="922" t="s">
        <v>447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459</v>
      </c>
      <c r="CL125" s="1007"/>
      <c r="CM125" s="1007"/>
      <c r="CN125" s="1007"/>
      <c r="CO125" s="1008"/>
      <c r="CP125" s="929" t="s">
        <v>460</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461</v>
      </c>
      <c r="CQ126" s="923"/>
      <c r="CR126" s="923"/>
      <c r="CS126" s="923"/>
      <c r="CT126" s="923"/>
      <c r="CU126" s="923"/>
      <c r="CV126" s="923"/>
      <c r="CW126" s="923"/>
      <c r="CX126" s="923"/>
      <c r="CY126" s="923"/>
      <c r="CZ126" s="923"/>
      <c r="DA126" s="923"/>
      <c r="DB126" s="923"/>
      <c r="DC126" s="923"/>
      <c r="DD126" s="923"/>
      <c r="DE126" s="923"/>
      <c r="DF126" s="924"/>
      <c r="DG126" s="925">
        <v>178857</v>
      </c>
      <c r="DH126" s="926"/>
      <c r="DI126" s="926"/>
      <c r="DJ126" s="926"/>
      <c r="DK126" s="926"/>
      <c r="DL126" s="926">
        <v>179501</v>
      </c>
      <c r="DM126" s="926"/>
      <c r="DN126" s="926"/>
      <c r="DO126" s="926"/>
      <c r="DP126" s="926"/>
      <c r="DQ126" s="926">
        <v>131535</v>
      </c>
      <c r="DR126" s="926"/>
      <c r="DS126" s="926"/>
      <c r="DT126" s="926"/>
      <c r="DU126" s="926"/>
      <c r="DV126" s="927">
        <v>0.2</v>
      </c>
      <c r="DW126" s="927"/>
      <c r="DX126" s="927"/>
      <c r="DY126" s="927"/>
      <c r="DZ126" s="928"/>
    </row>
    <row r="127" spans="1:130" s="218" customFormat="1" ht="26.25" customHeight="1" x14ac:dyDescent="0.15">
      <c r="A127" s="1058"/>
      <c r="B127" s="951"/>
      <c r="C127" s="973" t="s">
        <v>462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66</v>
      </c>
      <c r="AB127" s="959"/>
      <c r="AC127" s="959"/>
      <c r="AD127" s="959"/>
      <c r="AE127" s="960"/>
      <c r="AF127" s="961">
        <v>41</v>
      </c>
      <c r="AG127" s="959"/>
      <c r="AH127" s="959"/>
      <c r="AI127" s="959"/>
      <c r="AJ127" s="960"/>
      <c r="AK127" s="961">
        <v>36</v>
      </c>
      <c r="AL127" s="959"/>
      <c r="AM127" s="959"/>
      <c r="AN127" s="959"/>
      <c r="AO127" s="960"/>
      <c r="AP127" s="962">
        <v>0</v>
      </c>
      <c r="AQ127" s="963"/>
      <c r="AR127" s="963"/>
      <c r="AS127" s="963"/>
      <c r="AT127" s="964"/>
      <c r="AU127" s="220"/>
      <c r="AV127" s="220"/>
      <c r="AW127" s="220"/>
      <c r="AX127" s="1031" t="s">
        <v>463</v>
      </c>
      <c r="AY127" s="1032"/>
      <c r="AZ127" s="1032"/>
      <c r="BA127" s="1032"/>
      <c r="BB127" s="1032"/>
      <c r="BC127" s="1032"/>
      <c r="BD127" s="1032"/>
      <c r="BE127" s="1033"/>
      <c r="BF127" s="1034" t="s">
        <v>464</v>
      </c>
      <c r="BG127" s="1032"/>
      <c r="BH127" s="1032"/>
      <c r="BI127" s="1032"/>
      <c r="BJ127" s="1032"/>
      <c r="BK127" s="1032"/>
      <c r="BL127" s="1033"/>
      <c r="BM127" s="1034" t="s">
        <v>465</v>
      </c>
      <c r="BN127" s="1032"/>
      <c r="BO127" s="1032"/>
      <c r="BP127" s="1032"/>
      <c r="BQ127" s="1032"/>
      <c r="BR127" s="1032"/>
      <c r="BS127" s="1033"/>
      <c r="BT127" s="1034" t="s">
        <v>466</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467</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469</v>
      </c>
      <c r="X128" s="1043"/>
      <c r="Y128" s="1043"/>
      <c r="Z128" s="1044"/>
      <c r="AA128" s="1045">
        <v>2125946</v>
      </c>
      <c r="AB128" s="1046"/>
      <c r="AC128" s="1046"/>
      <c r="AD128" s="1046"/>
      <c r="AE128" s="1047"/>
      <c r="AF128" s="1048">
        <v>1906220</v>
      </c>
      <c r="AG128" s="1046"/>
      <c r="AH128" s="1046"/>
      <c r="AI128" s="1046"/>
      <c r="AJ128" s="1047"/>
      <c r="AK128" s="1048">
        <v>2177484</v>
      </c>
      <c r="AL128" s="1046"/>
      <c r="AM128" s="1046"/>
      <c r="AN128" s="1046"/>
      <c r="AO128" s="1047"/>
      <c r="AP128" s="1049"/>
      <c r="AQ128" s="1050"/>
      <c r="AR128" s="1050"/>
      <c r="AS128" s="1050"/>
      <c r="AT128" s="1051"/>
      <c r="AU128" s="220"/>
      <c r="AV128" s="220"/>
      <c r="AW128" s="220"/>
      <c r="AX128" s="896" t="s">
        <v>470</v>
      </c>
      <c r="AY128" s="897"/>
      <c r="AZ128" s="897"/>
      <c r="BA128" s="897"/>
      <c r="BB128" s="897"/>
      <c r="BC128" s="897"/>
      <c r="BD128" s="897"/>
      <c r="BE128" s="898"/>
      <c r="BF128" s="1052" t="s">
        <v>121</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471</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472</v>
      </c>
      <c r="X129" s="1071"/>
      <c r="Y129" s="1071"/>
      <c r="Z129" s="1072"/>
      <c r="AA129" s="958">
        <v>56839669</v>
      </c>
      <c r="AB129" s="959"/>
      <c r="AC129" s="959"/>
      <c r="AD129" s="959"/>
      <c r="AE129" s="960"/>
      <c r="AF129" s="961">
        <v>57666114</v>
      </c>
      <c r="AG129" s="959"/>
      <c r="AH129" s="959"/>
      <c r="AI129" s="959"/>
      <c r="AJ129" s="960"/>
      <c r="AK129" s="961">
        <v>58811802</v>
      </c>
      <c r="AL129" s="959"/>
      <c r="AM129" s="959"/>
      <c r="AN129" s="959"/>
      <c r="AO129" s="960"/>
      <c r="AP129" s="1073"/>
      <c r="AQ129" s="1074"/>
      <c r="AR129" s="1074"/>
      <c r="AS129" s="1074"/>
      <c r="AT129" s="1075"/>
      <c r="AU129" s="221"/>
      <c r="AV129" s="221"/>
      <c r="AW129" s="221"/>
      <c r="AX129" s="1065" t="s">
        <v>473</v>
      </c>
      <c r="AY129" s="923"/>
      <c r="AZ129" s="923"/>
      <c r="BA129" s="923"/>
      <c r="BB129" s="923"/>
      <c r="BC129" s="923"/>
      <c r="BD129" s="923"/>
      <c r="BE129" s="924"/>
      <c r="BF129" s="1066" t="s">
        <v>121</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475</v>
      </c>
      <c r="X130" s="1071"/>
      <c r="Y130" s="1071"/>
      <c r="Z130" s="1072"/>
      <c r="AA130" s="958">
        <v>5704486</v>
      </c>
      <c r="AB130" s="959"/>
      <c r="AC130" s="959"/>
      <c r="AD130" s="959"/>
      <c r="AE130" s="960"/>
      <c r="AF130" s="961">
        <v>5696253</v>
      </c>
      <c r="AG130" s="959"/>
      <c r="AH130" s="959"/>
      <c r="AI130" s="959"/>
      <c r="AJ130" s="960"/>
      <c r="AK130" s="961">
        <v>5621099</v>
      </c>
      <c r="AL130" s="959"/>
      <c r="AM130" s="959"/>
      <c r="AN130" s="959"/>
      <c r="AO130" s="960"/>
      <c r="AP130" s="1073"/>
      <c r="AQ130" s="1074"/>
      <c r="AR130" s="1074"/>
      <c r="AS130" s="1074"/>
      <c r="AT130" s="1075"/>
      <c r="AU130" s="221"/>
      <c r="AV130" s="221"/>
      <c r="AW130" s="221"/>
      <c r="AX130" s="1065" t="s">
        <v>476</v>
      </c>
      <c r="AY130" s="923"/>
      <c r="AZ130" s="923"/>
      <c r="BA130" s="923"/>
      <c r="BB130" s="923"/>
      <c r="BC130" s="923"/>
      <c r="BD130" s="923"/>
      <c r="BE130" s="924"/>
      <c r="BF130" s="1101">
        <v>5.5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477</v>
      </c>
      <c r="X131" s="1108"/>
      <c r="Y131" s="1108"/>
      <c r="Z131" s="1109"/>
      <c r="AA131" s="1004">
        <v>51135183</v>
      </c>
      <c r="AB131" s="986"/>
      <c r="AC131" s="986"/>
      <c r="AD131" s="986"/>
      <c r="AE131" s="987"/>
      <c r="AF131" s="985">
        <v>51969861</v>
      </c>
      <c r="AG131" s="986"/>
      <c r="AH131" s="986"/>
      <c r="AI131" s="986"/>
      <c r="AJ131" s="987"/>
      <c r="AK131" s="985">
        <v>53190703</v>
      </c>
      <c r="AL131" s="986"/>
      <c r="AM131" s="986"/>
      <c r="AN131" s="986"/>
      <c r="AO131" s="987"/>
      <c r="AP131" s="1110"/>
      <c r="AQ131" s="1111"/>
      <c r="AR131" s="1111"/>
      <c r="AS131" s="1111"/>
      <c r="AT131" s="1112"/>
      <c r="AU131" s="221"/>
      <c r="AV131" s="221"/>
      <c r="AW131" s="221"/>
      <c r="AX131" s="1083" t="s">
        <v>478</v>
      </c>
      <c r="AY131" s="726"/>
      <c r="AZ131" s="726"/>
      <c r="BA131" s="726"/>
      <c r="BB131" s="726"/>
      <c r="BC131" s="726"/>
      <c r="BD131" s="726"/>
      <c r="BE131" s="1036"/>
      <c r="BF131" s="1084">
        <v>32.5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480</v>
      </c>
      <c r="W132" s="1094"/>
      <c r="X132" s="1094"/>
      <c r="Y132" s="1094"/>
      <c r="Z132" s="1095"/>
      <c r="AA132" s="1096">
        <v>5.9596559969999996</v>
      </c>
      <c r="AB132" s="1097"/>
      <c r="AC132" s="1097"/>
      <c r="AD132" s="1097"/>
      <c r="AE132" s="1098"/>
      <c r="AF132" s="1099">
        <v>5.7484856459999998</v>
      </c>
      <c r="AG132" s="1097"/>
      <c r="AH132" s="1097"/>
      <c r="AI132" s="1097"/>
      <c r="AJ132" s="1098"/>
      <c r="AK132" s="1099">
        <v>5.047650902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481</v>
      </c>
      <c r="W133" s="1077"/>
      <c r="X133" s="1077"/>
      <c r="Y133" s="1077"/>
      <c r="Z133" s="1078"/>
      <c r="AA133" s="1079">
        <v>5.8</v>
      </c>
      <c r="AB133" s="1080"/>
      <c r="AC133" s="1080"/>
      <c r="AD133" s="1080"/>
      <c r="AE133" s="1081"/>
      <c r="AF133" s="1079">
        <v>5.7</v>
      </c>
      <c r="AG133" s="1080"/>
      <c r="AH133" s="1080"/>
      <c r="AI133" s="1080"/>
      <c r="AJ133" s="1081"/>
      <c r="AK133" s="1079">
        <v>5.5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YCUAlH+1ZpfEMqFT5mA4g2GHbjBtd1lHbi+wBKvVxL1NDpCLUNcjbhAtXqmHhFlF6u8O/HQIYHDSiM+mUEgMw==" saltValue="9SwbmxPcVcYdJ8YulKQp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m3tDGvSEIt50c6u7LMTq7zdgGMTIkCDbAmcPlY5AN6waoA3X6uP9MfREf3yj9/LpmpXaNF8yiB/RGWQA/bsTg==" saltValue="ZCsw0Ol3p54DQocQK/fsn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zIZQZzPgil2wrVYY2szxYzC5CHZeYASjaI71vBHJzebOUywjp0kleTTFYoQ97Y5vo/8iEBZkFwFKadEy6kKlw==" saltValue="9EYGl4L5r66ovQg+y5vJM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485</v>
      </c>
      <c r="AP7" s="260"/>
      <c r="AQ7" s="261" t="s">
        <v>486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487</v>
      </c>
      <c r="AQ8" s="267" t="s">
        <v>488</v>
      </c>
      <c r="AR8" s="268" t="s">
        <v>489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490</v>
      </c>
      <c r="AL9" s="1117"/>
      <c r="AM9" s="1117"/>
      <c r="AN9" s="1118"/>
      <c r="AO9" s="269">
        <v>21617261</v>
      </c>
      <c r="AP9" s="269">
        <v>88295</v>
      </c>
      <c r="AQ9" s="270">
        <v>66742</v>
      </c>
      <c r="AR9" s="271">
        <v>32.299999999999997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491</v>
      </c>
      <c r="AL10" s="1117"/>
      <c r="AM10" s="1117"/>
      <c r="AN10" s="1118"/>
      <c r="AO10" s="272">
        <v>929</v>
      </c>
      <c r="AP10" s="272">
        <v>4</v>
      </c>
      <c r="AQ10" s="273">
        <v>1287</v>
      </c>
      <c r="AR10" s="274">
        <v>-99.7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492</v>
      </c>
      <c r="AL11" s="1117"/>
      <c r="AM11" s="1117"/>
      <c r="AN11" s="1118"/>
      <c r="AO11" s="272">
        <v>881384</v>
      </c>
      <c r="AP11" s="272">
        <v>3600</v>
      </c>
      <c r="AQ11" s="273">
        <v>1074</v>
      </c>
      <c r="AR11" s="274">
        <v>235.2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493</v>
      </c>
      <c r="AL12" s="1117"/>
      <c r="AM12" s="1117"/>
      <c r="AN12" s="1118"/>
      <c r="AO12" s="272" t="s">
        <v>494</v>
      </c>
      <c r="AP12" s="272" t="s">
        <v>494</v>
      </c>
      <c r="AQ12" s="273">
        <v>41</v>
      </c>
      <c r="AR12" s="274" t="s">
        <v>494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495</v>
      </c>
      <c r="AL13" s="1117"/>
      <c r="AM13" s="1117"/>
      <c r="AN13" s="1118"/>
      <c r="AO13" s="272">
        <v>712163</v>
      </c>
      <c r="AP13" s="272">
        <v>2909</v>
      </c>
      <c r="AQ13" s="273">
        <v>2303</v>
      </c>
      <c r="AR13" s="274">
        <v>26.3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496</v>
      </c>
      <c r="AL14" s="1117"/>
      <c r="AM14" s="1117"/>
      <c r="AN14" s="1118"/>
      <c r="AO14" s="272">
        <v>199839</v>
      </c>
      <c r="AP14" s="272">
        <v>816</v>
      </c>
      <c r="AQ14" s="273">
        <v>1496</v>
      </c>
      <c r="AR14" s="274">
        <v>-45.5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497</v>
      </c>
      <c r="AL15" s="1120"/>
      <c r="AM15" s="1120"/>
      <c r="AN15" s="1121"/>
      <c r="AO15" s="272">
        <v>-1547296</v>
      </c>
      <c r="AP15" s="272">
        <v>-6320</v>
      </c>
      <c r="AQ15" s="273">
        <v>-3858</v>
      </c>
      <c r="AR15" s="274">
        <v>63.8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21864280</v>
      </c>
      <c r="AP16" s="272">
        <v>89304</v>
      </c>
      <c r="AQ16" s="273">
        <v>69084</v>
      </c>
      <c r="AR16" s="274">
        <v>29.3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502</v>
      </c>
      <c r="AL21" s="1123"/>
      <c r="AM21" s="1123"/>
      <c r="AN21" s="1124"/>
      <c r="AO21" s="285">
        <v>8.08</v>
      </c>
      <c r="AP21" s="286">
        <v>6.14</v>
      </c>
      <c r="AQ21" s="287">
        <v>1.94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503</v>
      </c>
      <c r="AL22" s="1123"/>
      <c r="AM22" s="1123"/>
      <c r="AN22" s="1124"/>
      <c r="AO22" s="290">
        <v>99</v>
      </c>
      <c r="AP22" s="291">
        <v>99.7</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485</v>
      </c>
      <c r="AP30" s="260"/>
      <c r="AQ30" s="261" t="s">
        <v>486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487</v>
      </c>
      <c r="AQ31" s="267" t="s">
        <v>488</v>
      </c>
      <c r="AR31" s="268" t="s">
        <v>489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507</v>
      </c>
      <c r="AL32" s="1131"/>
      <c r="AM32" s="1131"/>
      <c r="AN32" s="1132"/>
      <c r="AO32" s="300">
        <v>8665248</v>
      </c>
      <c r="AP32" s="300">
        <v>35393</v>
      </c>
      <c r="AQ32" s="301">
        <v>26372</v>
      </c>
      <c r="AR32" s="302">
        <v>34.200000000000003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508</v>
      </c>
      <c r="AL33" s="1131"/>
      <c r="AM33" s="1131"/>
      <c r="AN33" s="1132"/>
      <c r="AO33" s="300" t="s">
        <v>494</v>
      </c>
      <c r="AP33" s="300" t="s">
        <v>494</v>
      </c>
      <c r="AQ33" s="301">
        <v>3</v>
      </c>
      <c r="AR33" s="302" t="s">
        <v>494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509</v>
      </c>
      <c r="AL34" s="1131"/>
      <c r="AM34" s="1131"/>
      <c r="AN34" s="1132"/>
      <c r="AO34" s="300" t="s">
        <v>494</v>
      </c>
      <c r="AP34" s="300" t="s">
        <v>494</v>
      </c>
      <c r="AQ34" s="301">
        <v>27</v>
      </c>
      <c r="AR34" s="302" t="s">
        <v>494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510</v>
      </c>
      <c r="AL35" s="1131"/>
      <c r="AM35" s="1131"/>
      <c r="AN35" s="1132"/>
      <c r="AO35" s="300">
        <v>1818180</v>
      </c>
      <c r="AP35" s="300">
        <v>7426</v>
      </c>
      <c r="AQ35" s="301">
        <v>5235</v>
      </c>
      <c r="AR35" s="302">
        <v>41.9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511</v>
      </c>
      <c r="AL36" s="1131"/>
      <c r="AM36" s="1131"/>
      <c r="AN36" s="1132"/>
      <c r="AO36" s="300" t="s">
        <v>494</v>
      </c>
      <c r="AP36" s="300" t="s">
        <v>494</v>
      </c>
      <c r="AQ36" s="301">
        <v>476</v>
      </c>
      <c r="AR36" s="302" t="s">
        <v>494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512</v>
      </c>
      <c r="AL37" s="1131"/>
      <c r="AM37" s="1131"/>
      <c r="AN37" s="1132"/>
      <c r="AO37" s="300">
        <v>36</v>
      </c>
      <c r="AP37" s="300">
        <v>0</v>
      </c>
      <c r="AQ37" s="301">
        <v>969</v>
      </c>
      <c r="AR37" s="302">
        <v>-100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513</v>
      </c>
      <c r="AL38" s="1134"/>
      <c r="AM38" s="1134"/>
      <c r="AN38" s="1135"/>
      <c r="AO38" s="303" t="s">
        <v>494</v>
      </c>
      <c r="AP38" s="303" t="s">
        <v>494</v>
      </c>
      <c r="AQ38" s="304" t="s">
        <v>494</v>
      </c>
      <c r="AR38" s="292" t="s">
        <v>494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514</v>
      </c>
      <c r="AL39" s="1134"/>
      <c r="AM39" s="1134"/>
      <c r="AN39" s="1135"/>
      <c r="AO39" s="300">
        <v>-2177484</v>
      </c>
      <c r="AP39" s="300">
        <v>-8894</v>
      </c>
      <c r="AQ39" s="301">
        <v>-7307</v>
      </c>
      <c r="AR39" s="302">
        <v>21.7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515</v>
      </c>
      <c r="AL40" s="1131"/>
      <c r="AM40" s="1131"/>
      <c r="AN40" s="1132"/>
      <c r="AO40" s="300">
        <v>-5621099</v>
      </c>
      <c r="AP40" s="300">
        <v>-22959</v>
      </c>
      <c r="AQ40" s="301">
        <v>-17667</v>
      </c>
      <c r="AR40" s="302">
        <v>30</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2684881</v>
      </c>
      <c r="AP41" s="300">
        <v>10966</v>
      </c>
      <c r="AQ41" s="301">
        <v>8108</v>
      </c>
      <c r="AR41" s="302">
        <v>35.200000000000003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485</v>
      </c>
      <c r="AN49" s="1127" t="s">
        <v>518</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519</v>
      </c>
      <c r="AO50" s="317" t="s">
        <v>520</v>
      </c>
      <c r="AP50" s="318" t="s">
        <v>521</v>
      </c>
      <c r="AQ50" s="319" t="s">
        <v>522</v>
      </c>
      <c r="AR50" s="320" t="s">
        <v>523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7885923</v>
      </c>
      <c r="AN51" s="322">
        <v>31282</v>
      </c>
      <c r="AO51" s="323">
        <v>-9.6</v>
      </c>
      <c r="AP51" s="324">
        <v>39221</v>
      </c>
      <c r="AQ51" s="325">
        <v>4.2</v>
      </c>
      <c r="AR51" s="326">
        <v>-13.8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5414431</v>
      </c>
      <c r="AN52" s="330">
        <v>21478</v>
      </c>
      <c r="AO52" s="331">
        <v>-7.8</v>
      </c>
      <c r="AP52" s="332">
        <v>24821</v>
      </c>
      <c r="AQ52" s="333">
        <v>-0.5</v>
      </c>
      <c r="AR52" s="334">
        <v>-7.3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9280684</v>
      </c>
      <c r="AN53" s="322">
        <v>37016</v>
      </c>
      <c r="AO53" s="323">
        <v>18.3</v>
      </c>
      <c r="AP53" s="324">
        <v>38566</v>
      </c>
      <c r="AQ53" s="325">
        <v>-1.7</v>
      </c>
      <c r="AR53" s="326">
        <v>20</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6191301</v>
      </c>
      <c r="AN54" s="330">
        <v>24694</v>
      </c>
      <c r="AO54" s="331">
        <v>15</v>
      </c>
      <c r="AP54" s="332">
        <v>24059</v>
      </c>
      <c r="AQ54" s="333">
        <v>-3.1</v>
      </c>
      <c r="AR54" s="334">
        <v>18.100000000000001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9129582</v>
      </c>
      <c r="AN55" s="322">
        <v>36659</v>
      </c>
      <c r="AO55" s="323">
        <v>-1</v>
      </c>
      <c r="AP55" s="324">
        <v>35156</v>
      </c>
      <c r="AQ55" s="325">
        <v>-8.8000000000000007</v>
      </c>
      <c r="AR55" s="326">
        <v>7.8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5820981</v>
      </c>
      <c r="AN56" s="330">
        <v>23374</v>
      </c>
      <c r="AO56" s="331">
        <v>-5.3</v>
      </c>
      <c r="AP56" s="332">
        <v>22430</v>
      </c>
      <c r="AQ56" s="333">
        <v>-6.8</v>
      </c>
      <c r="AR56" s="334">
        <v>1.5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9980806</v>
      </c>
      <c r="AN57" s="322">
        <v>40414</v>
      </c>
      <c r="AO57" s="323">
        <v>10.199999999999999</v>
      </c>
      <c r="AP57" s="324">
        <v>37029</v>
      </c>
      <c r="AQ57" s="325">
        <v>5.3</v>
      </c>
      <c r="AR57" s="326">
        <v>4.9000000000000004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5940292</v>
      </c>
      <c r="AN58" s="330">
        <v>24053</v>
      </c>
      <c r="AO58" s="331">
        <v>2.9</v>
      </c>
      <c r="AP58" s="332">
        <v>23232</v>
      </c>
      <c r="AQ58" s="333">
        <v>3.6</v>
      </c>
      <c r="AR58" s="334">
        <v>-0.7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12027211</v>
      </c>
      <c r="AN59" s="322">
        <v>49125</v>
      </c>
      <c r="AO59" s="323">
        <v>21.6</v>
      </c>
      <c r="AP59" s="324">
        <v>44805</v>
      </c>
      <c r="AQ59" s="325">
        <v>21</v>
      </c>
      <c r="AR59" s="326">
        <v>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7519898</v>
      </c>
      <c r="AN60" s="330">
        <v>30715</v>
      </c>
      <c r="AO60" s="331">
        <v>27.7</v>
      </c>
      <c r="AP60" s="332">
        <v>29857</v>
      </c>
      <c r="AQ60" s="333">
        <v>28.5</v>
      </c>
      <c r="AR60" s="334">
        <v>-0.8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9660841</v>
      </c>
      <c r="AN61" s="337">
        <v>38899</v>
      </c>
      <c r="AO61" s="338">
        <v>7.9</v>
      </c>
      <c r="AP61" s="339">
        <v>38955</v>
      </c>
      <c r="AQ61" s="340">
        <v>4</v>
      </c>
      <c r="AR61" s="326">
        <v>3.9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6177381</v>
      </c>
      <c r="AN62" s="330">
        <v>24863</v>
      </c>
      <c r="AO62" s="331">
        <v>6.5</v>
      </c>
      <c r="AP62" s="332">
        <v>24880</v>
      </c>
      <c r="AQ62" s="333">
        <v>4.3</v>
      </c>
      <c r="AR62" s="334">
        <v>2.2000000000000002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zdyUZmna63MVFb8E2qNgHz918emyVSS22i982mYVNQipordkHatHG4FokJ22IZlEhJw2SpaZxEeiYZ3gTVNUQ==" saltValue="y5Rz9In1xQXkySYkcxDW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482</v>
      </c>
    </row>
    <row r="120" spans="125:125" ht="13.5" hidden="1" customHeight="1" x14ac:dyDescent="0.15"/>
    <row r="121" spans="125:125" ht="13.5" hidden="1" customHeight="1" x14ac:dyDescent="0.15">
      <c r="DU121" s="247"/>
    </row>
  </sheetData>
  <sheetProtection algorithmName="SHA-512" hashValue="SqYqi9bMkzjtMnivTD61aeO+SHR1NFJmZjE29cKd52Ggo3JfG0Jl+8UifXCb3u+7gPovVfANr2Gy0LjUxxSwYA==" saltValue="hhhw1N6eJpQpylEUoNrHv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482</v>
      </c>
    </row>
  </sheetData>
  <sheetProtection algorithmName="SHA-512" hashValue="Dtl8Byyael7JLZCsGWu7QZ+7EAQJi3Jmlad9mHOBPcXXOvSj4rDm+bJNo3jrxZnz5MDsbl+R0KL3Y1wfINcf4Q==" saltValue="rkx/LYz/RR1KLZxhXb0Gd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8.4</v>
      </c>
      <c r="G47" s="12">
        <v>8.68</v>
      </c>
      <c r="H47" s="12">
        <v>12.52</v>
      </c>
      <c r="I47" s="12">
        <v>14.97</v>
      </c>
      <c r="J47" s="13">
        <v>16.23</v>
      </c>
    </row>
    <row r="48" spans="2:10" ht="57.75" customHeight="1" x14ac:dyDescent="0.15">
      <c r="B48" s="14"/>
      <c r="C48" s="1141" t="s">
        <v>4</v>
      </c>
      <c r="D48" s="1141"/>
      <c r="E48" s="1142"/>
      <c r="F48" s="15">
        <v>1.36</v>
      </c>
      <c r="G48" s="16">
        <v>7.05</v>
      </c>
      <c r="H48" s="16">
        <v>5.3</v>
      </c>
      <c r="I48" s="16">
        <v>3.08</v>
      </c>
      <c r="J48" s="17">
        <v>1.94</v>
      </c>
    </row>
    <row r="49" spans="2:10" ht="57.75" customHeight="1" thickBot="1" x14ac:dyDescent="0.2">
      <c r="B49" s="18"/>
      <c r="C49" s="1143" t="s">
        <v>5</v>
      </c>
      <c r="D49" s="1143"/>
      <c r="E49" s="1144"/>
      <c r="F49" s="19">
        <v>0.89</v>
      </c>
      <c r="G49" s="20">
        <v>5.77</v>
      </c>
      <c r="H49" s="20" t="s">
        <v>537</v>
      </c>
      <c r="I49" s="20" t="s">
        <v>538</v>
      </c>
      <c r="J49" s="21" t="s">
        <v>539</v>
      </c>
    </row>
    <row r="50" spans="2:10" x14ac:dyDescent="0.15"/>
  </sheetData>
  <sheetProtection algorithmName="SHA-512" hashValue="t+rwTlRez20Kq9A775dIXrPN51A82lXAYuLLouXXfFu2tWWUe3B3MjiGrI1aXhhD+YFhP/i99dPa69G8PbndEg==" saltValue="H8LXJbD7EyZmDVI2oYomt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2026-03-17T06:00:15Z</cp:lastPrinted>
  <dcterms:created xsi:type="dcterms:W3CDTF">2026-02-23T08:38:27Z</dcterms:created>
  <dcterms:modified xsi:type="dcterms:W3CDTF">2026-03-17T23:46:25Z</dcterms:modified>
  <cp:category/>
</cp:coreProperties>
</file>