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050788\共有\SZ050700デジタル推進課\02統計担当\51_人口移動調査\ＨＰ\Ｒ０８年公開用\"/>
    </mc:Choice>
  </mc:AlternateContent>
  <bookViews>
    <workbookView xWindow="10230" yWindow="-15" windowWidth="10275" windowHeight="8100" tabRatio="816" firstSheet="29" activeTab="32"/>
  </bookViews>
  <sheets>
    <sheet name="平成６年" sheetId="15" r:id="rId1"/>
    <sheet name="平成７年" sheetId="14" r:id="rId2"/>
    <sheet name="平成８年" sheetId="13" r:id="rId3"/>
    <sheet name="平成９年" sheetId="12" r:id="rId4"/>
    <sheet name="平成１０年" sheetId="11" r:id="rId5"/>
    <sheet name="平成１１年" sheetId="10" r:id="rId6"/>
    <sheet name="平成１２年" sheetId="9" r:id="rId7"/>
    <sheet name="平成１３年" sheetId="8" r:id="rId8"/>
    <sheet name="平成１４年" sheetId="7" r:id="rId9"/>
    <sheet name="平成１５年" sheetId="1" r:id="rId10"/>
    <sheet name="平成１６年" sheetId="2" r:id="rId11"/>
    <sheet name="平成１７年" sheetId="3" r:id="rId12"/>
    <sheet name="平成１８年" sheetId="4" r:id="rId13"/>
    <sheet name="平成１９年" sheetId="5" r:id="rId14"/>
    <sheet name="平成２０年" sheetId="6" r:id="rId15"/>
    <sheet name="平成２１年" sheetId="16" r:id="rId16"/>
    <sheet name="平成２２年" sheetId="17" r:id="rId17"/>
    <sheet name="平成２３年" sheetId="18" r:id="rId18"/>
    <sheet name="平成２４年" sheetId="19" r:id="rId19"/>
    <sheet name="平成２５年" sheetId="20" r:id="rId20"/>
    <sheet name="平成２６年" sheetId="21" r:id="rId21"/>
    <sheet name="平成２７年" sheetId="22" r:id="rId22"/>
    <sheet name="平成２８年 " sheetId="26" r:id="rId23"/>
    <sheet name="平成２９年" sheetId="27" r:id="rId24"/>
    <sheet name="平成３０年" sheetId="28" r:id="rId25"/>
    <sheet name="令和元年(平成３１年)" sheetId="29" r:id="rId26"/>
    <sheet name="令和２年" sheetId="30" r:id="rId27"/>
    <sheet name="令和３年" sheetId="31" r:id="rId28"/>
    <sheet name="令和４年" sheetId="32" r:id="rId29"/>
    <sheet name="令和５年" sheetId="33" r:id="rId30"/>
    <sheet name="令和６年" sheetId="34" r:id="rId31"/>
    <sheet name="令和７年" sheetId="35" r:id="rId32"/>
    <sheet name="令和８年" sheetId="36" r:id="rId33"/>
  </sheets>
  <definedNames>
    <definedName name="_xlnm.Print_Area" localSheetId="18">平成２４年!$A$1:$S$31</definedName>
  </definedNames>
  <calcPr calcId="162913"/>
</workbook>
</file>

<file path=xl/calcChain.xml><?xml version="1.0" encoding="utf-8"?>
<calcChain xmlns="http://schemas.openxmlformats.org/spreadsheetml/2006/main">
  <c r="W9" i="36" l="1"/>
  <c r="B13" i="36" l="1"/>
  <c r="P18" i="36"/>
  <c r="W18" i="36" s="1"/>
  <c r="M18" i="36"/>
  <c r="G18" i="36"/>
  <c r="F18" i="36"/>
  <c r="H18" i="36" s="1"/>
  <c r="J18" i="36" s="1"/>
  <c r="B18" i="36"/>
  <c r="P17" i="36"/>
  <c r="W17" i="36" s="1"/>
  <c r="M17" i="36"/>
  <c r="G17" i="36"/>
  <c r="F17" i="36"/>
  <c r="B17" i="36"/>
  <c r="P16" i="36"/>
  <c r="W16" i="36" s="1"/>
  <c r="M16" i="36"/>
  <c r="G16" i="36"/>
  <c r="F16" i="36"/>
  <c r="B16" i="36"/>
  <c r="P15" i="36"/>
  <c r="W15" i="36" s="1"/>
  <c r="M15" i="36"/>
  <c r="G15" i="36"/>
  <c r="F15" i="36"/>
  <c r="B15" i="36"/>
  <c r="P14" i="36"/>
  <c r="W14" i="36" s="1"/>
  <c r="M14" i="36"/>
  <c r="G14" i="36"/>
  <c r="F14" i="36"/>
  <c r="H14" i="36" s="1"/>
  <c r="J14" i="36" s="1"/>
  <c r="B14" i="36"/>
  <c r="P13" i="36"/>
  <c r="W13" i="36" s="1"/>
  <c r="M13" i="36"/>
  <c r="G13" i="36"/>
  <c r="F13" i="36"/>
  <c r="P12" i="36"/>
  <c r="W12" i="36" s="1"/>
  <c r="M12" i="36"/>
  <c r="G12" i="36"/>
  <c r="F12" i="36"/>
  <c r="H12" i="36" s="1"/>
  <c r="J12" i="36" s="1"/>
  <c r="B12" i="36"/>
  <c r="P11" i="36"/>
  <c r="W11" i="36" s="1"/>
  <c r="M11" i="36"/>
  <c r="G11" i="36"/>
  <c r="F11" i="36"/>
  <c r="B11" i="36"/>
  <c r="P10" i="36"/>
  <c r="W10" i="36" s="1"/>
  <c r="M10" i="36"/>
  <c r="G10" i="36"/>
  <c r="F10" i="36"/>
  <c r="H10" i="36" s="1"/>
  <c r="J10" i="36" s="1"/>
  <c r="B10" i="36"/>
  <c r="P9" i="36"/>
  <c r="M9" i="36"/>
  <c r="G9" i="36"/>
  <c r="F9" i="36"/>
  <c r="B9" i="36"/>
  <c r="P8" i="36"/>
  <c r="W8" i="36" s="1"/>
  <c r="M8" i="36"/>
  <c r="G8" i="36"/>
  <c r="F8" i="36"/>
  <c r="B8" i="36"/>
  <c r="P7" i="36"/>
  <c r="W7" i="36" s="1"/>
  <c r="M7" i="36"/>
  <c r="G7" i="36"/>
  <c r="F7" i="36"/>
  <c r="B7" i="36"/>
  <c r="H11" i="36" l="1"/>
  <c r="J11" i="36" s="1"/>
  <c r="H9" i="36"/>
  <c r="J9" i="36" s="1"/>
  <c r="H15" i="36"/>
  <c r="J15" i="36" s="1"/>
  <c r="H7" i="36"/>
  <c r="J7" i="36" s="1"/>
  <c r="H8" i="36"/>
  <c r="J8" i="36" s="1"/>
  <c r="H16" i="36"/>
  <c r="J16" i="36" s="1"/>
  <c r="H13" i="36"/>
  <c r="J13" i="36" s="1"/>
  <c r="H17" i="36"/>
  <c r="J17" i="36" s="1"/>
  <c r="G12" i="35"/>
  <c r="F12" i="35"/>
  <c r="B10" i="35" l="1"/>
  <c r="B11" i="35" l="1"/>
  <c r="B12" i="35"/>
  <c r="B14" i="35"/>
  <c r="B15" i="35"/>
  <c r="B16" i="35"/>
  <c r="P18" i="35"/>
  <c r="W18" i="35" s="1"/>
  <c r="M18" i="35"/>
  <c r="G18" i="35"/>
  <c r="F18" i="35"/>
  <c r="B18" i="35"/>
  <c r="P17" i="35"/>
  <c r="W17" i="35" s="1"/>
  <c r="M17" i="35"/>
  <c r="G17" i="35"/>
  <c r="F17" i="35"/>
  <c r="B17" i="35"/>
  <c r="P16" i="35"/>
  <c r="W16" i="35" s="1"/>
  <c r="M16" i="35"/>
  <c r="G16" i="35"/>
  <c r="F16" i="35"/>
  <c r="H16" i="35" s="1"/>
  <c r="J16" i="35" s="1"/>
  <c r="P15" i="35"/>
  <c r="W15" i="35" s="1"/>
  <c r="M15" i="35"/>
  <c r="G15" i="35"/>
  <c r="F15" i="35"/>
  <c r="P14" i="35"/>
  <c r="W14" i="35" s="1"/>
  <c r="M14" i="35"/>
  <c r="G14" i="35"/>
  <c r="F14" i="35"/>
  <c r="H14" i="35" s="1"/>
  <c r="J14" i="35" s="1"/>
  <c r="W13" i="35"/>
  <c r="P13" i="35"/>
  <c r="M13" i="35"/>
  <c r="G13" i="35"/>
  <c r="F13" i="35"/>
  <c r="H13" i="35" s="1"/>
  <c r="J13" i="35" s="1"/>
  <c r="P12" i="35"/>
  <c r="W12" i="35" s="1"/>
  <c r="M12" i="35"/>
  <c r="H12" i="35"/>
  <c r="J12" i="35" s="1"/>
  <c r="P11" i="35"/>
  <c r="W11" i="35" s="1"/>
  <c r="M11" i="35"/>
  <c r="G11" i="35"/>
  <c r="F11" i="35"/>
  <c r="P10" i="35"/>
  <c r="W10" i="35" s="1"/>
  <c r="M10" i="35"/>
  <c r="G10" i="35"/>
  <c r="F10" i="35"/>
  <c r="P9" i="35"/>
  <c r="M9" i="35"/>
  <c r="G9" i="35"/>
  <c r="F9" i="35"/>
  <c r="B9" i="35"/>
  <c r="P8" i="35"/>
  <c r="W8" i="35" s="1"/>
  <c r="M8" i="35"/>
  <c r="G8" i="35"/>
  <c r="F8" i="35"/>
  <c r="H8" i="35" s="1"/>
  <c r="J8" i="35" s="1"/>
  <c r="B8" i="35"/>
  <c r="P7" i="35"/>
  <c r="W7" i="35" s="1"/>
  <c r="M7" i="35"/>
  <c r="G7" i="35"/>
  <c r="F7" i="35"/>
  <c r="B7" i="35"/>
  <c r="H18" i="35" l="1"/>
  <c r="J18" i="35" s="1"/>
  <c r="H9" i="35"/>
  <c r="J9" i="35" s="1"/>
  <c r="H7" i="35"/>
  <c r="J7" i="35" s="1"/>
  <c r="H10" i="35"/>
  <c r="J10" i="35" s="1"/>
  <c r="H15" i="35"/>
  <c r="J15" i="35" s="1"/>
  <c r="H17" i="35"/>
  <c r="J17" i="35" s="1"/>
  <c r="H11" i="35"/>
  <c r="J11" i="35" s="1"/>
  <c r="F18" i="34"/>
  <c r="G18" i="34"/>
  <c r="P17" i="34" l="1"/>
  <c r="F12" i="34" l="1"/>
  <c r="F13" i="34"/>
  <c r="F11" i="34" l="1"/>
  <c r="G11" i="34"/>
  <c r="F9" i="34" l="1"/>
  <c r="B8" i="34" l="1"/>
  <c r="F8" i="34"/>
  <c r="F7" i="34" l="1"/>
  <c r="B7" i="34"/>
  <c r="G7" i="34" l="1"/>
  <c r="H7" i="34"/>
  <c r="J7" i="34" s="1"/>
  <c r="M7" i="34"/>
  <c r="P7" i="34"/>
  <c r="W7" i="34" s="1"/>
  <c r="G8" i="34"/>
  <c r="H8" i="34" s="1"/>
  <c r="J8" i="34" s="1"/>
  <c r="M8" i="34"/>
  <c r="P8" i="34"/>
  <c r="W8" i="34"/>
  <c r="B9" i="34"/>
  <c r="G9" i="34"/>
  <c r="H9" i="34" s="1"/>
  <c r="J9" i="34" s="1"/>
  <c r="M9" i="34"/>
  <c r="P9" i="34"/>
  <c r="W9" i="34" s="1"/>
  <c r="B10" i="34"/>
  <c r="F10" i="34"/>
  <c r="G10" i="34"/>
  <c r="H10" i="34"/>
  <c r="J10" i="34" s="1"/>
  <c r="M10" i="34"/>
  <c r="P10" i="34"/>
  <c r="W10" i="34" s="1"/>
  <c r="H11" i="34"/>
  <c r="J11" i="34" s="1"/>
  <c r="M11" i="34"/>
  <c r="P11" i="34"/>
  <c r="W11" i="34" s="1"/>
  <c r="H12" i="34"/>
  <c r="J12" i="34" s="1"/>
  <c r="M12" i="34"/>
  <c r="P12" i="34"/>
  <c r="W12" i="34" s="1"/>
  <c r="G13" i="34"/>
  <c r="H13" i="34" s="1"/>
  <c r="J13" i="34" s="1"/>
  <c r="M13" i="34"/>
  <c r="P13" i="34"/>
  <c r="W13" i="34" s="1"/>
  <c r="B14" i="34"/>
  <c r="F14" i="34"/>
  <c r="G14" i="34"/>
  <c r="H14" i="34" s="1"/>
  <c r="J14" i="34" s="1"/>
  <c r="M14" i="34"/>
  <c r="P14" i="34"/>
  <c r="W14" i="34" s="1"/>
  <c r="B15" i="34"/>
  <c r="F15" i="34"/>
  <c r="G15" i="34"/>
  <c r="H15" i="34"/>
  <c r="J15" i="34" s="1"/>
  <c r="M15" i="34"/>
  <c r="P15" i="34"/>
  <c r="W15" i="34"/>
  <c r="F16" i="34"/>
  <c r="G16" i="34"/>
  <c r="M16" i="34"/>
  <c r="P16" i="34"/>
  <c r="W16" i="34" s="1"/>
  <c r="B17" i="34"/>
  <c r="F17" i="34"/>
  <c r="G17" i="34"/>
  <c r="M17" i="34"/>
  <c r="W17" i="34"/>
  <c r="B18" i="34"/>
  <c r="H18" i="34"/>
  <c r="J18" i="34" s="1"/>
  <c r="M18" i="34"/>
  <c r="P18" i="34"/>
  <c r="W18" i="34" s="1"/>
  <c r="H17" i="34" l="1"/>
  <c r="J17" i="34" s="1"/>
  <c r="H16" i="34"/>
  <c r="J16" i="34" s="1"/>
  <c r="P18" i="33"/>
  <c r="U18" i="33" s="1"/>
  <c r="M18" i="33"/>
  <c r="G18" i="33"/>
  <c r="F18" i="33"/>
  <c r="H18" i="33" s="1"/>
  <c r="J18" i="33" s="1"/>
  <c r="B18" i="33"/>
  <c r="P17" i="33"/>
  <c r="U17" i="33" s="1"/>
  <c r="M17" i="33"/>
  <c r="G17" i="33"/>
  <c r="F17" i="33"/>
  <c r="B17" i="33"/>
  <c r="P16" i="33"/>
  <c r="U16" i="33" s="1"/>
  <c r="M16" i="33"/>
  <c r="G16" i="33"/>
  <c r="F16" i="33"/>
  <c r="B16" i="33"/>
  <c r="P15" i="33"/>
  <c r="U15" i="33" s="1"/>
  <c r="M15" i="33"/>
  <c r="G15" i="33"/>
  <c r="F15" i="33"/>
  <c r="B15" i="33"/>
  <c r="P14" i="33"/>
  <c r="U14" i="33" s="1"/>
  <c r="M14" i="33"/>
  <c r="G14" i="33"/>
  <c r="F14" i="33"/>
  <c r="B14" i="33"/>
  <c r="P13" i="33"/>
  <c r="U13" i="33" s="1"/>
  <c r="M13" i="33"/>
  <c r="G13" i="33"/>
  <c r="F13" i="33"/>
  <c r="B13" i="33"/>
  <c r="P12" i="33"/>
  <c r="U12" i="33" s="1"/>
  <c r="M12" i="33"/>
  <c r="G12" i="33"/>
  <c r="F12" i="33"/>
  <c r="B12" i="33"/>
  <c r="P11" i="33"/>
  <c r="U11" i="33" s="1"/>
  <c r="M11" i="33"/>
  <c r="G11" i="33"/>
  <c r="F11" i="33"/>
  <c r="B11" i="33"/>
  <c r="P10" i="33"/>
  <c r="U10" i="33" s="1"/>
  <c r="M10" i="33"/>
  <c r="G10" i="33"/>
  <c r="F10" i="33"/>
  <c r="B10" i="33"/>
  <c r="P9" i="33"/>
  <c r="U9" i="33" s="1"/>
  <c r="M9" i="33"/>
  <c r="G9" i="33"/>
  <c r="F9" i="33"/>
  <c r="B9" i="33"/>
  <c r="P8" i="33"/>
  <c r="U8" i="33" s="1"/>
  <c r="M8" i="33"/>
  <c r="G8" i="33"/>
  <c r="F8" i="33"/>
  <c r="B8" i="33"/>
  <c r="P7" i="33"/>
  <c r="U7" i="33" s="1"/>
  <c r="M7" i="33"/>
  <c r="G7" i="33"/>
  <c r="F7" i="33"/>
  <c r="B7" i="33"/>
  <c r="H15" i="33" l="1"/>
  <c r="J15" i="33" s="1"/>
  <c r="H14" i="33"/>
  <c r="J14" i="33" s="1"/>
  <c r="H12" i="33"/>
  <c r="J12" i="33" s="1"/>
  <c r="H10" i="33"/>
  <c r="J10" i="33" s="1"/>
  <c r="H8" i="33"/>
  <c r="J8" i="33" s="1"/>
  <c r="H9" i="33"/>
  <c r="J9" i="33" s="1"/>
  <c r="H11" i="33"/>
  <c r="J11" i="33" s="1"/>
  <c r="H7" i="33"/>
  <c r="J7" i="33" s="1"/>
  <c r="H16" i="33"/>
  <c r="J16" i="33" s="1"/>
  <c r="H13" i="33"/>
  <c r="J13" i="33" s="1"/>
  <c r="H17" i="33"/>
  <c r="J17" i="33" s="1"/>
  <c r="U8" i="32"/>
  <c r="J8" i="31" l="1"/>
  <c r="J9" i="31"/>
  <c r="J10" i="31"/>
  <c r="J11" i="31"/>
  <c r="J12" i="31"/>
  <c r="J13" i="31"/>
  <c r="J14" i="31"/>
  <c r="J15" i="31"/>
  <c r="J16" i="31"/>
  <c r="J17" i="31"/>
  <c r="J18" i="31"/>
  <c r="J7" i="31"/>
  <c r="P18" i="32" l="1"/>
  <c r="U18" i="32" s="1"/>
  <c r="M18" i="32"/>
  <c r="G18" i="32"/>
  <c r="F18" i="32"/>
  <c r="B18" i="32"/>
  <c r="P17" i="32"/>
  <c r="U17" i="32" s="1"/>
  <c r="M17" i="32"/>
  <c r="G17" i="32"/>
  <c r="F17" i="32"/>
  <c r="B17" i="32"/>
  <c r="P16" i="32"/>
  <c r="U16" i="32" s="1"/>
  <c r="M16" i="32"/>
  <c r="G16" i="32"/>
  <c r="F16" i="32"/>
  <c r="H16" i="32" s="1"/>
  <c r="J16" i="32" s="1"/>
  <c r="B16" i="32"/>
  <c r="P15" i="32"/>
  <c r="U15" i="32" s="1"/>
  <c r="M15" i="32"/>
  <c r="G15" i="32"/>
  <c r="F15" i="32"/>
  <c r="B15" i="32"/>
  <c r="P14" i="32"/>
  <c r="U14" i="32" s="1"/>
  <c r="M14" i="32"/>
  <c r="G14" i="32"/>
  <c r="F14" i="32"/>
  <c r="B14" i="32"/>
  <c r="P13" i="32"/>
  <c r="U13" i="32" s="1"/>
  <c r="M13" i="32"/>
  <c r="G13" i="32"/>
  <c r="F13" i="32"/>
  <c r="B13" i="32"/>
  <c r="P12" i="32"/>
  <c r="U12" i="32" s="1"/>
  <c r="M12" i="32"/>
  <c r="G12" i="32"/>
  <c r="F12" i="32"/>
  <c r="H12" i="32" s="1"/>
  <c r="J12" i="32" s="1"/>
  <c r="B12" i="32"/>
  <c r="P11" i="32"/>
  <c r="U11" i="32" s="1"/>
  <c r="M11" i="32"/>
  <c r="G11" i="32"/>
  <c r="F11" i="32"/>
  <c r="B11" i="32"/>
  <c r="P10" i="32"/>
  <c r="U10" i="32" s="1"/>
  <c r="M10" i="32"/>
  <c r="G10" i="32"/>
  <c r="F10" i="32"/>
  <c r="B10" i="32"/>
  <c r="P9" i="32"/>
  <c r="U9" i="32" s="1"/>
  <c r="M9" i="32"/>
  <c r="G9" i="32"/>
  <c r="F9" i="32"/>
  <c r="B9" i="32"/>
  <c r="P8" i="32"/>
  <c r="M8" i="32"/>
  <c r="G8" i="32"/>
  <c r="F8" i="32"/>
  <c r="B8" i="32"/>
  <c r="P7" i="32"/>
  <c r="U7" i="32" s="1"/>
  <c r="M7" i="32"/>
  <c r="G7" i="32"/>
  <c r="F7" i="32"/>
  <c r="B7" i="32"/>
  <c r="H9" i="32" l="1"/>
  <c r="J9" i="32" s="1"/>
  <c r="H10" i="32"/>
  <c r="J10" i="32" s="1"/>
  <c r="H18" i="32"/>
  <c r="J18" i="32" s="1"/>
  <c r="H13" i="32"/>
  <c r="J13" i="32" s="1"/>
  <c r="H8" i="32"/>
  <c r="J8" i="32" s="1"/>
  <c r="H11" i="32"/>
  <c r="J11" i="32" s="1"/>
  <c r="H14" i="32"/>
  <c r="J14" i="32" s="1"/>
  <c r="H17" i="32"/>
  <c r="J17" i="32" s="1"/>
  <c r="H7" i="32"/>
  <c r="J7" i="32" s="1"/>
  <c r="H15" i="32"/>
  <c r="J15" i="32" s="1"/>
  <c r="P18" i="31"/>
  <c r="U18" i="31" s="1"/>
  <c r="M18" i="31"/>
  <c r="G18" i="31"/>
  <c r="F18" i="31"/>
  <c r="B18" i="31"/>
  <c r="P17" i="31"/>
  <c r="U17" i="31" s="1"/>
  <c r="M17" i="31"/>
  <c r="G17" i="31"/>
  <c r="F17" i="31"/>
  <c r="B17" i="31"/>
  <c r="P16" i="31"/>
  <c r="U16" i="31" s="1"/>
  <c r="M16" i="31"/>
  <c r="G16" i="31"/>
  <c r="F16" i="31"/>
  <c r="B16" i="31"/>
  <c r="P15" i="31"/>
  <c r="U15" i="31" s="1"/>
  <c r="M15" i="31"/>
  <c r="G15" i="31"/>
  <c r="F15" i="31"/>
  <c r="H15" i="31" s="1"/>
  <c r="B15" i="31"/>
  <c r="P14" i="31"/>
  <c r="U14" i="31" s="1"/>
  <c r="M14" i="31"/>
  <c r="G14" i="31"/>
  <c r="H14" i="31" s="1"/>
  <c r="F14" i="31"/>
  <c r="B14" i="31"/>
  <c r="P13" i="31"/>
  <c r="U13" i="31" s="1"/>
  <c r="M13" i="31"/>
  <c r="G13" i="31"/>
  <c r="F13" i="31"/>
  <c r="B13" i="31"/>
  <c r="P12" i="31"/>
  <c r="U12" i="31" s="1"/>
  <c r="M12" i="31"/>
  <c r="G12" i="31"/>
  <c r="F12" i="31"/>
  <c r="H12" i="31" s="1"/>
  <c r="B12" i="31"/>
  <c r="P11" i="31"/>
  <c r="U11" i="31" s="1"/>
  <c r="M11" i="31"/>
  <c r="G11" i="31"/>
  <c r="F11" i="31"/>
  <c r="B11" i="31"/>
  <c r="P10" i="31"/>
  <c r="U10" i="31" s="1"/>
  <c r="M10" i="31"/>
  <c r="G10" i="31"/>
  <c r="F10" i="31"/>
  <c r="B10" i="31"/>
  <c r="P9" i="31"/>
  <c r="U9" i="31" s="1"/>
  <c r="M9" i="31"/>
  <c r="G9" i="31"/>
  <c r="F9" i="31"/>
  <c r="H9" i="31" s="1"/>
  <c r="B9" i="31"/>
  <c r="P8" i="31"/>
  <c r="U8" i="31" s="1"/>
  <c r="M8" i="31"/>
  <c r="G8" i="31"/>
  <c r="F8" i="31"/>
  <c r="B8" i="31"/>
  <c r="P7" i="31"/>
  <c r="U7" i="31" s="1"/>
  <c r="M7" i="31"/>
  <c r="G7" i="31"/>
  <c r="F7" i="31"/>
  <c r="B7" i="31"/>
  <c r="H17" i="31" l="1"/>
  <c r="H13" i="31"/>
  <c r="H11" i="31"/>
  <c r="H8" i="31"/>
  <c r="H7" i="31"/>
  <c r="H10" i="31"/>
  <c r="H16" i="31"/>
  <c r="H18" i="31"/>
  <c r="B12" i="30"/>
  <c r="N18" i="30"/>
  <c r="S18" i="30" s="1"/>
  <c r="K18" i="30"/>
  <c r="G18" i="30"/>
  <c r="F18" i="30"/>
  <c r="B18" i="30"/>
  <c r="N17" i="30"/>
  <c r="S17" i="30" s="1"/>
  <c r="K17" i="30"/>
  <c r="G17" i="30"/>
  <c r="F17" i="30"/>
  <c r="B17" i="30"/>
  <c r="N16" i="30"/>
  <c r="S16" i="30" s="1"/>
  <c r="K16" i="30"/>
  <c r="G16" i="30"/>
  <c r="F16" i="30"/>
  <c r="H16" i="30" s="1"/>
  <c r="B16" i="30"/>
  <c r="N15" i="30"/>
  <c r="S15" i="30" s="1"/>
  <c r="K15" i="30"/>
  <c r="G15" i="30"/>
  <c r="F15" i="30"/>
  <c r="B15" i="30"/>
  <c r="N14" i="30"/>
  <c r="S14" i="30" s="1"/>
  <c r="K14" i="30"/>
  <c r="G14" i="30"/>
  <c r="F14" i="30"/>
  <c r="B14" i="30"/>
  <c r="N13" i="30"/>
  <c r="S13" i="30" s="1"/>
  <c r="K13" i="30"/>
  <c r="G13" i="30"/>
  <c r="F13" i="30"/>
  <c r="B13" i="30"/>
  <c r="N12" i="30"/>
  <c r="S12" i="30" s="1"/>
  <c r="K12" i="30"/>
  <c r="G12" i="30"/>
  <c r="F12" i="30"/>
  <c r="N11" i="30"/>
  <c r="S11" i="30" s="1"/>
  <c r="K11" i="30"/>
  <c r="G11" i="30"/>
  <c r="F11" i="30"/>
  <c r="B11" i="30"/>
  <c r="N10" i="30"/>
  <c r="S10" i="30" s="1"/>
  <c r="K10" i="30"/>
  <c r="G10" i="30"/>
  <c r="F10" i="30"/>
  <c r="B10" i="30"/>
  <c r="N9" i="30"/>
  <c r="S9" i="30" s="1"/>
  <c r="K9" i="30"/>
  <c r="G9" i="30"/>
  <c r="F9" i="30"/>
  <c r="B9" i="30"/>
  <c r="N8" i="30"/>
  <c r="S8" i="30" s="1"/>
  <c r="K8" i="30"/>
  <c r="G8" i="30"/>
  <c r="F8" i="30"/>
  <c r="B8" i="30"/>
  <c r="N7" i="30"/>
  <c r="S7" i="30" s="1"/>
  <c r="K7" i="30"/>
  <c r="G7" i="30"/>
  <c r="F7" i="30"/>
  <c r="B7" i="30"/>
  <c r="H18" i="30" l="1"/>
  <c r="H7" i="30"/>
  <c r="H13" i="30"/>
  <c r="H8" i="30"/>
  <c r="H11" i="30"/>
  <c r="H14" i="30"/>
  <c r="H9" i="30"/>
  <c r="H12" i="30"/>
  <c r="H10" i="30"/>
  <c r="H17" i="30"/>
  <c r="H15" i="30"/>
  <c r="F14" i="29"/>
  <c r="G14" i="29"/>
  <c r="F12" i="29" l="1"/>
  <c r="G12" i="29"/>
  <c r="N18" i="29" l="1"/>
  <c r="S18" i="29" s="1"/>
  <c r="K18" i="29"/>
  <c r="G18" i="29"/>
  <c r="F18" i="29"/>
  <c r="B18" i="29"/>
  <c r="N17" i="29"/>
  <c r="S17" i="29" s="1"/>
  <c r="K17" i="29"/>
  <c r="G17" i="29"/>
  <c r="F17" i="29"/>
  <c r="B17" i="29"/>
  <c r="N16" i="29"/>
  <c r="S16" i="29" s="1"/>
  <c r="K16" i="29"/>
  <c r="G16" i="29"/>
  <c r="F16" i="29"/>
  <c r="H16" i="29" s="1"/>
  <c r="B16" i="29"/>
  <c r="N15" i="29"/>
  <c r="S15" i="29" s="1"/>
  <c r="K15" i="29"/>
  <c r="G15" i="29"/>
  <c r="F15" i="29"/>
  <c r="B15" i="29"/>
  <c r="N14" i="29"/>
  <c r="S14" i="29" s="1"/>
  <c r="K14" i="29"/>
  <c r="H14" i="29"/>
  <c r="B14" i="29"/>
  <c r="N13" i="29"/>
  <c r="S13" i="29" s="1"/>
  <c r="K13" i="29"/>
  <c r="G13" i="29"/>
  <c r="F13" i="29"/>
  <c r="B13" i="29"/>
  <c r="N12" i="29"/>
  <c r="S12" i="29" s="1"/>
  <c r="K12" i="29"/>
  <c r="H12" i="29"/>
  <c r="N11" i="29"/>
  <c r="S11" i="29" s="1"/>
  <c r="K11" i="29"/>
  <c r="G11" i="29"/>
  <c r="F11" i="29"/>
  <c r="B11" i="29"/>
  <c r="H11" i="29" l="1"/>
  <c r="H13" i="29"/>
  <c r="H18" i="29"/>
  <c r="H17" i="29"/>
  <c r="H15" i="29"/>
  <c r="B7" i="28"/>
  <c r="B7" i="29" l="1"/>
  <c r="N10" i="29"/>
  <c r="S10" i="29" s="1"/>
  <c r="K10" i="29"/>
  <c r="G10" i="29"/>
  <c r="F10" i="29"/>
  <c r="B10" i="29"/>
  <c r="N9" i="29"/>
  <c r="S9" i="29" s="1"/>
  <c r="K9" i="29"/>
  <c r="G9" i="29"/>
  <c r="F9" i="29"/>
  <c r="B9" i="29"/>
  <c r="N8" i="29"/>
  <c r="S8" i="29" s="1"/>
  <c r="K8" i="29"/>
  <c r="G8" i="29"/>
  <c r="F8" i="29"/>
  <c r="B8" i="29"/>
  <c r="N7" i="29"/>
  <c r="S7" i="29" s="1"/>
  <c r="K7" i="29"/>
  <c r="G7" i="29"/>
  <c r="F7" i="29"/>
  <c r="H9" i="29" l="1"/>
  <c r="H10" i="29"/>
  <c r="H7" i="29"/>
  <c r="H8" i="29"/>
  <c r="G7" i="28" l="1"/>
  <c r="F7" i="28"/>
  <c r="N15" i="28"/>
  <c r="S15" i="28" s="1"/>
  <c r="N16" i="28"/>
  <c r="S16" i="28" s="1"/>
  <c r="N17" i="28"/>
  <c r="S17" i="28" s="1"/>
  <c r="N18" i="28"/>
  <c r="S18" i="28" s="1"/>
  <c r="K15" i="28"/>
  <c r="K16" i="28"/>
  <c r="K17" i="28"/>
  <c r="K18" i="28"/>
  <c r="G13" i="28"/>
  <c r="G14" i="28"/>
  <c r="G15" i="28"/>
  <c r="G16" i="28"/>
  <c r="G17" i="28"/>
  <c r="G18" i="28"/>
  <c r="F13" i="28"/>
  <c r="F14" i="28"/>
  <c r="F15" i="28"/>
  <c r="H15" i="28" s="1"/>
  <c r="F16" i="28"/>
  <c r="F17" i="28"/>
  <c r="F18" i="28"/>
  <c r="B14" i="28"/>
  <c r="B15" i="28"/>
  <c r="B16" i="28"/>
  <c r="B17" i="28"/>
  <c r="B18" i="28"/>
  <c r="N14" i="28"/>
  <c r="S14" i="28" s="1"/>
  <c r="K14" i="28"/>
  <c r="N13" i="28"/>
  <c r="S13" i="28" s="1"/>
  <c r="K13" i="28"/>
  <c r="B13" i="28"/>
  <c r="N12" i="28"/>
  <c r="S12" i="28" s="1"/>
  <c r="K12" i="28"/>
  <c r="G12" i="28"/>
  <c r="F12" i="28"/>
  <c r="H12" i="28" s="1"/>
  <c r="B12" i="28"/>
  <c r="N11" i="28"/>
  <c r="S11" i="28" s="1"/>
  <c r="K11" i="28"/>
  <c r="G11" i="28"/>
  <c r="F11" i="28"/>
  <c r="B11" i="28"/>
  <c r="N10" i="28"/>
  <c r="S10" i="28" s="1"/>
  <c r="K10" i="28"/>
  <c r="G10" i="28"/>
  <c r="F10" i="28"/>
  <c r="B10" i="28"/>
  <c r="N9" i="28"/>
  <c r="S9" i="28" s="1"/>
  <c r="K9" i="28"/>
  <c r="G9" i="28"/>
  <c r="F9" i="28"/>
  <c r="B9" i="28"/>
  <c r="N8" i="28"/>
  <c r="S8" i="28" s="1"/>
  <c r="K8" i="28"/>
  <c r="G8" i="28"/>
  <c r="F8" i="28"/>
  <c r="B8" i="28"/>
  <c r="N7" i="28"/>
  <c r="S7" i="28" s="1"/>
  <c r="K7" i="28"/>
  <c r="B13" i="27"/>
  <c r="H10" i="28" l="1"/>
  <c r="H18" i="28"/>
  <c r="H17" i="28"/>
  <c r="H16" i="28"/>
  <c r="H14" i="28"/>
  <c r="H9" i="28"/>
  <c r="H8" i="28"/>
  <c r="H11" i="28"/>
  <c r="H7" i="28"/>
  <c r="H13" i="28"/>
  <c r="F9" i="27"/>
  <c r="G9" i="27"/>
  <c r="F10" i="27"/>
  <c r="G10" i="27"/>
  <c r="F11" i="27"/>
  <c r="G11" i="27"/>
  <c r="F12" i="27"/>
  <c r="G12" i="27"/>
  <c r="F14" i="27"/>
  <c r="G14" i="27"/>
  <c r="G8" i="27"/>
  <c r="F8" i="27"/>
  <c r="B17" i="27" l="1"/>
  <c r="B16" i="27"/>
  <c r="N14" i="27"/>
  <c r="S14" i="27" s="1"/>
  <c r="K14" i="27"/>
  <c r="H14" i="27"/>
  <c r="N13" i="27"/>
  <c r="S13" i="27" s="1"/>
  <c r="K13" i="27"/>
  <c r="H13" i="27"/>
  <c r="N12" i="27"/>
  <c r="S12" i="27" s="1"/>
  <c r="K12" i="27"/>
  <c r="H12" i="27"/>
  <c r="B12" i="27"/>
  <c r="N11" i="27"/>
  <c r="S11" i="27" s="1"/>
  <c r="K11" i="27"/>
  <c r="H11" i="27"/>
  <c r="B11" i="27"/>
  <c r="N10" i="27"/>
  <c r="S10" i="27" s="1"/>
  <c r="K10" i="27"/>
  <c r="H10" i="27"/>
  <c r="B10" i="27"/>
  <c r="N9" i="27"/>
  <c r="S9" i="27" s="1"/>
  <c r="K9" i="27"/>
  <c r="H9" i="27"/>
  <c r="B9" i="27"/>
  <c r="N8" i="27"/>
  <c r="S8" i="27" s="1"/>
  <c r="K8" i="27"/>
  <c r="H8" i="27"/>
  <c r="B8" i="27"/>
  <c r="N7" i="27"/>
  <c r="S7" i="27" s="1"/>
  <c r="K7" i="27"/>
  <c r="H7" i="27"/>
  <c r="B7" i="27"/>
  <c r="G17" i="26" l="1"/>
  <c r="G10" i="22" l="1"/>
  <c r="F10" i="22"/>
  <c r="G14" i="22"/>
  <c r="F14" i="22"/>
  <c r="G7" i="26" l="1"/>
  <c r="G8" i="26"/>
  <c r="G9" i="26"/>
  <c r="G10" i="26"/>
  <c r="F10" i="26"/>
  <c r="F9" i="26"/>
  <c r="B10" i="26"/>
  <c r="B9" i="26"/>
  <c r="N18" i="26"/>
  <c r="S18" i="26" s="1"/>
  <c r="K18" i="26"/>
  <c r="G18" i="26"/>
  <c r="F18" i="26"/>
  <c r="H18" i="26" s="1"/>
  <c r="B18" i="26"/>
  <c r="N17" i="26"/>
  <c r="S17" i="26" s="1"/>
  <c r="K17" i="26"/>
  <c r="F17" i="26"/>
  <c r="H17" i="26" s="1"/>
  <c r="B17" i="26"/>
  <c r="N16" i="26"/>
  <c r="S16" i="26" s="1"/>
  <c r="K16" i="26"/>
  <c r="G16" i="26"/>
  <c r="F16" i="26"/>
  <c r="B16" i="26"/>
  <c r="N15" i="26"/>
  <c r="S15" i="26" s="1"/>
  <c r="K15" i="26"/>
  <c r="G15" i="26"/>
  <c r="F15" i="26"/>
  <c r="B15" i="26"/>
  <c r="N14" i="26"/>
  <c r="S14" i="26" s="1"/>
  <c r="K14" i="26"/>
  <c r="G14" i="26"/>
  <c r="F14" i="26"/>
  <c r="B14" i="26"/>
  <c r="N13" i="26"/>
  <c r="S13" i="26" s="1"/>
  <c r="K13" i="26"/>
  <c r="N12" i="26"/>
  <c r="S12" i="26" s="1"/>
  <c r="K12" i="26"/>
  <c r="G12" i="26"/>
  <c r="F12" i="26"/>
  <c r="B12" i="26"/>
  <c r="N11" i="26"/>
  <c r="S11" i="26" s="1"/>
  <c r="K11" i="26"/>
  <c r="G11" i="26"/>
  <c r="F11" i="26"/>
  <c r="H11" i="26" s="1"/>
  <c r="B11" i="26"/>
  <c r="N10" i="26"/>
  <c r="S10" i="26" s="1"/>
  <c r="K10" i="26"/>
  <c r="N9" i="26"/>
  <c r="S9" i="26" s="1"/>
  <c r="K9" i="26"/>
  <c r="N8" i="26"/>
  <c r="S8" i="26" s="1"/>
  <c r="K8" i="26"/>
  <c r="F8" i="26"/>
  <c r="B8" i="26"/>
  <c r="N7" i="26"/>
  <c r="S7" i="26" s="1"/>
  <c r="K7" i="26"/>
  <c r="F7" i="26"/>
  <c r="B7" i="26"/>
  <c r="H14" i="26" l="1"/>
  <c r="H15" i="26"/>
  <c r="H10" i="26"/>
  <c r="H7" i="26"/>
  <c r="H16" i="26"/>
  <c r="H9" i="26"/>
  <c r="H8" i="26"/>
  <c r="H12" i="26"/>
  <c r="H13" i="26"/>
  <c r="G9" i="22"/>
  <c r="H10" i="22"/>
  <c r="F9" i="22"/>
  <c r="B7" i="22"/>
  <c r="F7" i="22"/>
  <c r="G7" i="22"/>
  <c r="K7" i="22"/>
  <c r="N7" i="22"/>
  <c r="S7" i="22" s="1"/>
  <c r="B8" i="22"/>
  <c r="F8" i="22"/>
  <c r="G8" i="22"/>
  <c r="K8" i="22"/>
  <c r="N8" i="22"/>
  <c r="S8" i="22" s="1"/>
  <c r="B9" i="22"/>
  <c r="K9" i="22"/>
  <c r="N9" i="22"/>
  <c r="S9" i="22" s="1"/>
  <c r="K10" i="22"/>
  <c r="N10" i="22"/>
  <c r="S10" i="22" s="1"/>
  <c r="F11" i="22"/>
  <c r="G11" i="22"/>
  <c r="K11" i="22"/>
  <c r="N11" i="22"/>
  <c r="S11" i="22" s="1"/>
  <c r="B12" i="22"/>
  <c r="F12" i="22"/>
  <c r="G12" i="22"/>
  <c r="K12" i="22"/>
  <c r="N12" i="22"/>
  <c r="S12" i="22" s="1"/>
  <c r="B13" i="22"/>
  <c r="F13" i="22"/>
  <c r="G13" i="22"/>
  <c r="K13" i="22"/>
  <c r="N13" i="22"/>
  <c r="S13" i="22" s="1"/>
  <c r="K14" i="22"/>
  <c r="N14" i="22"/>
  <c r="S14" i="22" s="1"/>
  <c r="B15" i="22"/>
  <c r="F15" i="22"/>
  <c r="G15" i="22"/>
  <c r="K15" i="22"/>
  <c r="N15" i="22"/>
  <c r="S15" i="22" s="1"/>
  <c r="F16" i="22"/>
  <c r="G16" i="22"/>
  <c r="K16" i="22"/>
  <c r="N16" i="22"/>
  <c r="S16" i="22" s="1"/>
  <c r="B17" i="22"/>
  <c r="F17" i="22"/>
  <c r="G17" i="22"/>
  <c r="K17" i="22"/>
  <c r="N17" i="22"/>
  <c r="S17" i="22" s="1"/>
  <c r="B18" i="22"/>
  <c r="F18" i="22"/>
  <c r="G18" i="22"/>
  <c r="K18" i="22"/>
  <c r="N18" i="22"/>
  <c r="S18" i="22"/>
  <c r="H18" i="22" l="1"/>
  <c r="H14" i="22"/>
  <c r="H7" i="22"/>
  <c r="H11" i="22"/>
  <c r="H9" i="22"/>
  <c r="H8" i="22"/>
  <c r="H17" i="22"/>
  <c r="H13" i="22"/>
  <c r="H16" i="22"/>
  <c r="H15" i="22"/>
  <c r="H12" i="22"/>
  <c r="K13" i="21"/>
  <c r="N13" i="21"/>
  <c r="B13" i="21"/>
  <c r="N11" i="21"/>
  <c r="K11" i="21"/>
  <c r="F11" i="21"/>
  <c r="G11" i="21"/>
  <c r="B11" i="21"/>
  <c r="H10" i="21"/>
  <c r="N10" i="21"/>
  <c r="S10" i="21" s="1"/>
  <c r="B10" i="21"/>
  <c r="K10" i="21"/>
  <c r="B9" i="21"/>
  <c r="K9" i="21"/>
  <c r="H9" i="21"/>
  <c r="F8" i="21"/>
  <c r="F14" i="20"/>
  <c r="H14" i="20" s="1"/>
  <c r="N15" i="20"/>
  <c r="S15" i="20" s="1"/>
  <c r="K15" i="20"/>
  <c r="G15" i="20"/>
  <c r="F15" i="20"/>
  <c r="B15" i="20"/>
  <c r="H15" i="20" l="1"/>
  <c r="H11" i="21"/>
  <c r="N14" i="20"/>
  <c r="K14" i="20"/>
  <c r="S13" i="21"/>
  <c r="N18" i="21"/>
  <c r="S18" i="21" s="1"/>
  <c r="K18" i="21"/>
  <c r="G18" i="21"/>
  <c r="F18" i="21"/>
  <c r="B18" i="21"/>
  <c r="N17" i="21"/>
  <c r="S17" i="21" s="1"/>
  <c r="K17" i="21"/>
  <c r="G17" i="21"/>
  <c r="F17" i="21"/>
  <c r="B17" i="21"/>
  <c r="N16" i="21"/>
  <c r="S16" i="21" s="1"/>
  <c r="K16" i="21"/>
  <c r="G16" i="21"/>
  <c r="F16" i="21"/>
  <c r="B16" i="21"/>
  <c r="N15" i="21"/>
  <c r="S15" i="21" s="1"/>
  <c r="K15" i="21"/>
  <c r="G15" i="21"/>
  <c r="F15" i="21"/>
  <c r="B15" i="21"/>
  <c r="N14" i="21"/>
  <c r="S14" i="21" s="1"/>
  <c r="K14" i="21"/>
  <c r="G14" i="21"/>
  <c r="F14" i="21"/>
  <c r="B14" i="21"/>
  <c r="G13" i="21"/>
  <c r="F13" i="21"/>
  <c r="N12" i="21"/>
  <c r="S12" i="21" s="1"/>
  <c r="K12" i="21"/>
  <c r="G12" i="21"/>
  <c r="F12" i="21"/>
  <c r="B12" i="21"/>
  <c r="N9" i="21"/>
  <c r="S9" i="21" s="1"/>
  <c r="N8" i="21"/>
  <c r="S8" i="21" s="1"/>
  <c r="K8" i="21"/>
  <c r="G8" i="21"/>
  <c r="H8" i="21" s="1"/>
  <c r="B8" i="21"/>
  <c r="N7" i="21"/>
  <c r="S7" i="21" s="1"/>
  <c r="K7" i="21"/>
  <c r="G7" i="21"/>
  <c r="F7" i="21"/>
  <c r="B7" i="21"/>
  <c r="N11" i="20"/>
  <c r="S11" i="20" s="1"/>
  <c r="K11" i="20"/>
  <c r="G11" i="20"/>
  <c r="F11" i="20"/>
  <c r="B8" i="20"/>
  <c r="N8" i="20"/>
  <c r="S8" i="20" s="1"/>
  <c r="N9" i="20"/>
  <c r="S9" i="20" s="1"/>
  <c r="N10" i="20"/>
  <c r="S10" i="20" s="1"/>
  <c r="N12" i="20"/>
  <c r="S12" i="20" s="1"/>
  <c r="N13" i="20"/>
  <c r="S13" i="20" s="1"/>
  <c r="S14" i="20"/>
  <c r="N16" i="20"/>
  <c r="S16" i="20" s="1"/>
  <c r="N17" i="20"/>
  <c r="S17" i="20" s="1"/>
  <c r="N18" i="20"/>
  <c r="S18" i="20" s="1"/>
  <c r="K8" i="20"/>
  <c r="K9" i="20"/>
  <c r="K10" i="20"/>
  <c r="K12" i="20"/>
  <c r="K13" i="20"/>
  <c r="K16" i="20"/>
  <c r="K17" i="20"/>
  <c r="K18" i="20"/>
  <c r="F8" i="20"/>
  <c r="G8" i="20"/>
  <c r="F9" i="20"/>
  <c r="G9" i="20"/>
  <c r="F10" i="20"/>
  <c r="G10" i="20"/>
  <c r="F12" i="20"/>
  <c r="G12" i="20"/>
  <c r="F13" i="20"/>
  <c r="G13" i="20"/>
  <c r="F16" i="20"/>
  <c r="G16" i="20"/>
  <c r="F17" i="20"/>
  <c r="G17" i="20"/>
  <c r="F18" i="20"/>
  <c r="G18" i="20"/>
  <c r="G7" i="20"/>
  <c r="F7" i="20"/>
  <c r="N7" i="20"/>
  <c r="S7" i="20" s="1"/>
  <c r="K7" i="20"/>
  <c r="B18" i="20"/>
  <c r="B17" i="20"/>
  <c r="B9" i="20"/>
  <c r="B10" i="20"/>
  <c r="B11" i="20"/>
  <c r="B12" i="20"/>
  <c r="B13" i="20"/>
  <c r="B16" i="20"/>
  <c r="B7" i="20"/>
  <c r="S27" i="19"/>
  <c r="H9" i="20" l="1"/>
  <c r="H13" i="21"/>
  <c r="H15" i="21"/>
  <c r="H18" i="21"/>
  <c r="H16" i="21"/>
  <c r="H17" i="20"/>
  <c r="H8" i="20"/>
  <c r="H14" i="21"/>
  <c r="H17" i="21"/>
  <c r="H12" i="21"/>
  <c r="H7" i="21"/>
  <c r="H18" i="20"/>
  <c r="H16" i="20"/>
  <c r="H13" i="20"/>
  <c r="H12" i="20"/>
  <c r="H11" i="20"/>
  <c r="H10" i="20"/>
  <c r="H7" i="20"/>
  <c r="N28" i="19"/>
  <c r="S28" i="19" s="1"/>
  <c r="G28" i="19"/>
  <c r="F28" i="19"/>
  <c r="K28" i="19"/>
  <c r="G27" i="19"/>
  <c r="F27" i="19"/>
  <c r="K27" i="19"/>
  <c r="B28" i="19"/>
  <c r="B27" i="19"/>
  <c r="B26" i="19"/>
  <c r="B25" i="19"/>
  <c r="E4" i="15"/>
  <c r="E5" i="15"/>
  <c r="H28" i="19" l="1"/>
  <c r="H27" i="19"/>
</calcChain>
</file>

<file path=xl/sharedStrings.xml><?xml version="1.0" encoding="utf-8"?>
<sst xmlns="http://schemas.openxmlformats.org/spreadsheetml/2006/main" count="1002" uniqueCount="99">
  <si>
    <t>世帯数</t>
  </si>
  <si>
    <t>男</t>
  </si>
  <si>
    <t>女</t>
  </si>
  <si>
    <t>総人口</t>
  </si>
  <si>
    <t>５月</t>
  </si>
  <si>
    <t>４月</t>
  </si>
  <si>
    <t>１月</t>
    <rPh sb="1" eb="2">
      <t>ツキ</t>
    </rPh>
    <phoneticPr fontId="2"/>
  </si>
  <si>
    <t>２月</t>
  </si>
  <si>
    <t>３月</t>
  </si>
  <si>
    <t>６月</t>
  </si>
  <si>
    <t>７月</t>
  </si>
  <si>
    <t>８月</t>
  </si>
  <si>
    <t>９月</t>
  </si>
  <si>
    <t>１０月</t>
  </si>
  <si>
    <t>１１月</t>
  </si>
  <si>
    <t>１２月</t>
  </si>
  <si>
    <t>平成１５年</t>
    <rPh sb="0" eb="2">
      <t>ヘイセイ</t>
    </rPh>
    <rPh sb="4" eb="5">
      <t>トシ</t>
    </rPh>
    <phoneticPr fontId="2"/>
  </si>
  <si>
    <t>平成１６年</t>
    <rPh sb="0" eb="2">
      <t>ヘイセイ</t>
    </rPh>
    <rPh sb="4" eb="5">
      <t>トシ</t>
    </rPh>
    <phoneticPr fontId="2"/>
  </si>
  <si>
    <t>平成１７年</t>
    <rPh sb="0" eb="2">
      <t>ヘイセイ</t>
    </rPh>
    <rPh sb="4" eb="5">
      <t>トシ</t>
    </rPh>
    <phoneticPr fontId="2"/>
  </si>
  <si>
    <t>平成１８年</t>
    <rPh sb="0" eb="2">
      <t>ヘイセイ</t>
    </rPh>
    <rPh sb="4" eb="5">
      <t>トシ</t>
    </rPh>
    <phoneticPr fontId="2"/>
  </si>
  <si>
    <t>平成１９年</t>
    <rPh sb="0" eb="2">
      <t>ヘイセイ</t>
    </rPh>
    <rPh sb="4" eb="5">
      <t>トシ</t>
    </rPh>
    <phoneticPr fontId="2"/>
  </si>
  <si>
    <t>平成２０年</t>
    <rPh sb="0" eb="2">
      <t>ヘイセイ</t>
    </rPh>
    <rPh sb="4" eb="5">
      <t>トシ</t>
    </rPh>
    <phoneticPr fontId="2"/>
  </si>
  <si>
    <t>平成１４年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</si>
  <si>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</si>
  <si>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</si>
  <si>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</si>
  <si>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</si>
  <si>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平成９年</t>
    <rPh sb="0" eb="2">
      <t>ヘイセイ</t>
    </rPh>
    <rPh sb="3" eb="4">
      <t>ネン</t>
    </rPh>
    <phoneticPr fontId="2"/>
  </si>
  <si>
    <t>平成８年</t>
    <rPh sb="0" eb="2">
      <t>ヘイセイ</t>
    </rPh>
    <rPh sb="3" eb="4">
      <t>ネン</t>
    </rPh>
    <phoneticPr fontId="2"/>
  </si>
  <si>
    <t>平成７年</t>
    <rPh sb="0" eb="2">
      <t>ヘイセイ</t>
    </rPh>
    <rPh sb="3" eb="4">
      <t>ネン</t>
    </rPh>
    <phoneticPr fontId="2"/>
  </si>
  <si>
    <t>平成６年</t>
    <rPh sb="0" eb="2">
      <t>ヘイセイ</t>
    </rPh>
    <rPh sb="3" eb="4">
      <t>ネン</t>
    </rPh>
    <phoneticPr fontId="2"/>
  </si>
  <si>
    <t>平成２１年</t>
    <rPh sb="0" eb="2">
      <t>ヘイセイ</t>
    </rPh>
    <rPh sb="4" eb="5">
      <t>トシ</t>
    </rPh>
    <phoneticPr fontId="2"/>
  </si>
  <si>
    <t>平成２２年</t>
    <rPh sb="0" eb="2">
      <t>ヘイセイ</t>
    </rPh>
    <rPh sb="4" eb="5">
      <t>トシ</t>
    </rPh>
    <phoneticPr fontId="2"/>
  </si>
  <si>
    <t>平成２３年</t>
    <rPh sb="0" eb="2">
      <t>ヘイセイ</t>
    </rPh>
    <rPh sb="4" eb="5">
      <t>トシ</t>
    </rPh>
    <phoneticPr fontId="2"/>
  </si>
  <si>
    <t>平成２４年</t>
    <rPh sb="0" eb="2">
      <t>ヘイセイ</t>
    </rPh>
    <rPh sb="4" eb="5">
      <t>トシ</t>
    </rPh>
    <phoneticPr fontId="2"/>
  </si>
  <si>
    <t>(単位：世帯、人)</t>
    <rPh sb="1" eb="3">
      <t>タンイ</t>
    </rPh>
    <rPh sb="4" eb="6">
      <t>セタイ</t>
    </rPh>
    <rPh sb="7" eb="8">
      <t>ヒト</t>
    </rPh>
    <phoneticPr fontId="2"/>
  </si>
  <si>
    <t>８月</t>
    <rPh sb="1" eb="2">
      <t>ツキ</t>
    </rPh>
    <phoneticPr fontId="2"/>
  </si>
  <si>
    <t>９月</t>
    <phoneticPr fontId="2"/>
  </si>
  <si>
    <t>１月</t>
  </si>
  <si>
    <t>中　国</t>
    <phoneticPr fontId="2"/>
  </si>
  <si>
    <t>フィリピン</t>
    <phoneticPr fontId="2"/>
  </si>
  <si>
    <t>アメリカ</t>
  </si>
  <si>
    <t>その他</t>
  </si>
  <si>
    <t>韓国，朝鮮</t>
    <rPh sb="0" eb="2">
      <t>カンコク</t>
    </rPh>
    <rPh sb="3" eb="5">
      <t>チョウセン</t>
    </rPh>
    <phoneticPr fontId="2"/>
  </si>
  <si>
    <t>(単位：世帯、人)</t>
    <phoneticPr fontId="2"/>
  </si>
  <si>
    <t>男</t>
    <phoneticPr fontId="2"/>
  </si>
  <si>
    <t>日本人</t>
    <rPh sb="0" eb="3">
      <t>ニホンジン</t>
    </rPh>
    <phoneticPr fontId="2"/>
  </si>
  <si>
    <t>合計</t>
    <rPh sb="0" eb="2">
      <t>ゴウケイ</t>
    </rPh>
    <phoneticPr fontId="2"/>
  </si>
  <si>
    <t>外国人</t>
    <rPh sb="0" eb="2">
      <t>ガイコク</t>
    </rPh>
    <rPh sb="2" eb="3">
      <t>ジン</t>
    </rPh>
    <phoneticPr fontId="2"/>
  </si>
  <si>
    <t>平成２４年</t>
    <phoneticPr fontId="2"/>
  </si>
  <si>
    <t>計</t>
    <rPh sb="0" eb="1">
      <t>ケイ</t>
    </rPh>
    <phoneticPr fontId="2"/>
  </si>
  <si>
    <t>世帯数</t>
    <phoneticPr fontId="2"/>
  </si>
  <si>
    <t>(単位：世帯、人)</t>
    <phoneticPr fontId="2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</si>
  <si>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</si>
  <si>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住民基本台帳法の改正（H24.7.9）に伴い８月以降の統計表を次のとおり変更します。</t>
    <phoneticPr fontId="2"/>
  </si>
  <si>
    <t>外国人</t>
    <phoneticPr fontId="2"/>
  </si>
  <si>
    <t>複数国籍</t>
    <rPh sb="0" eb="2">
      <t>フクスウ</t>
    </rPh>
    <rPh sb="2" eb="4">
      <t>コクセキ</t>
    </rPh>
    <phoneticPr fontId="2"/>
  </si>
  <si>
    <t>徳島市住民基本台帳人口・世帯数</t>
    <rPh sb="0" eb="3">
      <t>トクシマシ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2" eb="15">
      <t>セタイスウ</t>
    </rPh>
    <phoneticPr fontId="2"/>
  </si>
  <si>
    <t>平成２５年</t>
    <phoneticPr fontId="2"/>
  </si>
  <si>
    <t>　※注　本表は、毎月１日現在の数値である。</t>
    <rPh sb="2" eb="3">
      <t>チュウ</t>
    </rPh>
    <rPh sb="4" eb="5">
      <t>モト</t>
    </rPh>
    <phoneticPr fontId="2"/>
  </si>
  <si>
    <t>※注　本表は、毎月１日現在の数値である。</t>
    <rPh sb="1" eb="2">
      <t>チュウ</t>
    </rPh>
    <rPh sb="3" eb="4">
      <t>モト</t>
    </rPh>
    <phoneticPr fontId="2"/>
  </si>
  <si>
    <t>平成２６年</t>
    <phoneticPr fontId="2"/>
  </si>
  <si>
    <t>※注　複数国籍世帯とは、日本人及び外国人住民で構成する一つの世帯のことである。</t>
    <phoneticPr fontId="2"/>
  </si>
  <si>
    <t>※注　国籍別外国人集計の国名は、平成２２年国勢調査の表記を準用している。</t>
    <phoneticPr fontId="2"/>
  </si>
  <si>
    <t>平成２７年</t>
    <phoneticPr fontId="2"/>
  </si>
  <si>
    <t>平成２８年</t>
    <phoneticPr fontId="2"/>
  </si>
  <si>
    <t>※注　国籍別外国人集計の国名は、平成２７年国勢調査の表記を準用している。</t>
    <rPh sb="20" eb="21">
      <t>ネン</t>
    </rPh>
    <phoneticPr fontId="2"/>
  </si>
  <si>
    <t>平成30年</t>
    <phoneticPr fontId="2"/>
  </si>
  <si>
    <t>平成29年</t>
    <phoneticPr fontId="2"/>
  </si>
  <si>
    <t>令和元年
(平成31年)</t>
    <rPh sb="0" eb="4">
      <t>レイワ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</si>
  <si>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</si>
  <si>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</si>
  <si>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</si>
  <si>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1月</t>
    <phoneticPr fontId="2"/>
  </si>
  <si>
    <t>2月</t>
    <phoneticPr fontId="2"/>
  </si>
  <si>
    <t>3月</t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</si>
  <si>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</si>
  <si>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</si>
  <si>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</si>
  <si>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</si>
  <si>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rPh sb="1" eb="2">
      <t>ツキ</t>
    </rPh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</si>
  <si>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</si>
  <si>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</si>
  <si>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</si>
  <si>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</si>
  <si>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※注)1　複数国籍世帯とは、日本人及び外国人住民で構成する一つの世帯のことである。</t>
    <phoneticPr fontId="2"/>
  </si>
  <si>
    <t>※注)2　国籍別外国人集計の国名は、令和2年国勢調査の表記を準用している。</t>
    <rPh sb="18" eb="20">
      <t>レイワ</t>
    </rPh>
    <rPh sb="21" eb="22">
      <t>ネン</t>
    </rPh>
    <rPh sb="22" eb="24">
      <t>コクセイ</t>
    </rPh>
    <phoneticPr fontId="2"/>
  </si>
  <si>
    <t>※注)3　本表は、毎月1日現在の数値である。</t>
    <rPh sb="1" eb="2">
      <t>チュウ</t>
    </rPh>
    <rPh sb="5" eb="6">
      <t>モト</t>
    </rPh>
    <phoneticPr fontId="2"/>
  </si>
  <si>
    <t>面積</t>
    <rPh sb="0" eb="2">
      <t>メンセキ</t>
    </rPh>
    <phoneticPr fontId="2"/>
  </si>
  <si>
    <t>人口密度</t>
    <rPh sb="0" eb="2">
      <t>ジンコウ</t>
    </rPh>
    <rPh sb="2" eb="4">
      <t>ミツド</t>
    </rPh>
    <phoneticPr fontId="2"/>
  </si>
  <si>
    <t>(単位：世帯､人､km2､人/km2)</t>
    <rPh sb="13" eb="14">
      <t>ニン</t>
    </rPh>
    <phoneticPr fontId="2"/>
  </si>
  <si>
    <t>令和5年</t>
    <rPh sb="0" eb="2">
      <t>レイワ</t>
    </rPh>
    <rPh sb="3" eb="4">
      <t>ネン</t>
    </rPh>
    <phoneticPr fontId="2"/>
  </si>
  <si>
    <t>ベトナム</t>
    <phoneticPr fontId="2"/>
  </si>
  <si>
    <t>インドネシア</t>
    <phoneticPr fontId="2"/>
  </si>
  <si>
    <t>中国</t>
    <phoneticPr fontId="2"/>
  </si>
  <si>
    <t>韓国・朝鮮</t>
    <rPh sb="0" eb="2">
      <t>カンコク</t>
    </rPh>
    <rPh sb="3" eb="5">
      <t>チョウセン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</si>
  <si>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</si>
  <si>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</si>
  <si>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令和8年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</si>
</sst>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#,##0.0;[Red]\-#,##0.0"/>
    <numFmt numFmtId="178" formatCode="#,##0.0_ ;[Red]\-#,##0.0\ "/>
    <numFmt numFmtId="179" formatCode="#,##0.0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9">
    <xf numFmtId="0" fontId="0" fillId="0" borderId="0" xfId="0"/>
    <xf numFmtId="38" fontId="0" fillId="0" borderId="1" xfId="1" applyFont="1" applyBorder="1"/>
    <xf numFmtId="3" fontId="0" fillId="0" borderId="1" xfId="0" applyNumberFormat="1" applyBorder="1"/>
    <xf numFmtId="38" fontId="0" fillId="0" borderId="2" xfId="1" applyFont="1" applyBorder="1"/>
    <xf numFmtId="0" fontId="0" fillId="0" borderId="3" xfId="0" applyBorder="1" applyAlignment="1">
      <alignment horizontal="right" indent="1"/>
    </xf>
    <xf numFmtId="0" fontId="0" fillId="0" borderId="4" xfId="0" applyBorder="1" applyAlignment="1">
      <alignment horizontal="right" indent="1"/>
    </xf>
    <xf numFmtId="0" fontId="0" fillId="0" borderId="5" xfId="0" applyBorder="1" applyAlignment="1">
      <alignment horizontal="right" indent="1"/>
    </xf>
    <xf numFmtId="38" fontId="0" fillId="0" borderId="6" xfId="1" applyFont="1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38" fontId="0" fillId="0" borderId="0" xfId="0" applyNumberFormat="1"/>
    <xf numFmtId="38" fontId="4" fillId="0" borderId="1" xfId="1" applyFont="1" applyBorder="1"/>
    <xf numFmtId="38" fontId="4" fillId="0" borderId="2" xfId="1" applyFont="1" applyBorder="1"/>
    <xf numFmtId="38" fontId="4" fillId="0" borderId="6" xfId="1" applyFont="1" applyBorder="1"/>
    <xf numFmtId="38" fontId="1" fillId="0" borderId="1" xfId="1" applyBorder="1"/>
    <xf numFmtId="38" fontId="1" fillId="0" borderId="2" xfId="1" applyBorder="1"/>
    <xf numFmtId="0" fontId="0" fillId="0" borderId="0" xfId="0" applyAlignment="1">
      <alignment horizontal="right"/>
    </xf>
    <xf numFmtId="0" fontId="0" fillId="0" borderId="9" xfId="0" applyBorder="1" applyAlignment="1">
      <alignment horizontal="center" vertical="center"/>
    </xf>
    <xf numFmtId="38" fontId="1" fillId="0" borderId="10" xfId="1" applyBorder="1"/>
    <xf numFmtId="38" fontId="1" fillId="0" borderId="11" xfId="1" applyBorder="1"/>
    <xf numFmtId="38" fontId="0" fillId="0" borderId="10" xfId="1" applyFont="1" applyBorder="1"/>
    <xf numFmtId="38" fontId="0" fillId="0" borderId="11" xfId="1" applyFont="1" applyBorder="1"/>
    <xf numFmtId="176" fontId="0" fillId="0" borderId="12" xfId="0" applyNumberFormat="1" applyBorder="1"/>
    <xf numFmtId="0" fontId="0" fillId="0" borderId="13" xfId="0" applyBorder="1"/>
    <xf numFmtId="0" fontId="0" fillId="0" borderId="12" xfId="0" applyBorder="1"/>
    <xf numFmtId="38" fontId="1" fillId="0" borderId="15" xfId="1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38" fontId="0" fillId="0" borderId="31" xfId="1" applyFont="1" applyBorder="1" applyAlignment="1">
      <alignment horizontal="center" vertical="center" shrinkToFit="1"/>
    </xf>
    <xf numFmtId="38" fontId="3" fillId="0" borderId="32" xfId="1" applyFont="1" applyBorder="1" applyAlignment="1">
      <alignment horizontal="center" vertical="center" shrinkToFit="1"/>
    </xf>
    <xf numFmtId="38" fontId="3" fillId="0" borderId="33" xfId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38" fontId="0" fillId="0" borderId="12" xfId="0" applyNumberFormat="1" applyBorder="1"/>
    <xf numFmtId="38" fontId="4" fillId="0" borderId="5" xfId="1" applyFont="1" applyBorder="1"/>
    <xf numFmtId="38" fontId="4" fillId="0" borderId="3" xfId="1" applyFont="1" applyBorder="1"/>
    <xf numFmtId="38" fontId="4" fillId="0" borderId="4" xfId="1" applyFont="1" applyBorder="1"/>
    <xf numFmtId="0" fontId="0" fillId="0" borderId="53" xfId="0" applyBorder="1" applyAlignment="1">
      <alignment horizontal="right" indent="1"/>
    </xf>
    <xf numFmtId="0" fontId="0" fillId="0" borderId="54" xfId="0" applyBorder="1" applyAlignment="1">
      <alignment horizontal="right" indent="1"/>
    </xf>
    <xf numFmtId="0" fontId="0" fillId="0" borderId="55" xfId="0" applyBorder="1" applyAlignment="1">
      <alignment horizontal="right" indent="1"/>
    </xf>
    <xf numFmtId="38" fontId="4" fillId="0" borderId="14" xfId="1" applyFont="1" applyBorder="1"/>
    <xf numFmtId="38" fontId="4" fillId="0" borderId="35" xfId="1" applyFont="1" applyBorder="1"/>
    <xf numFmtId="38" fontId="4" fillId="0" borderId="36" xfId="1" applyFont="1" applyBorder="1"/>
    <xf numFmtId="38" fontId="4" fillId="0" borderId="10" xfId="1" applyFont="1" applyBorder="1"/>
    <xf numFmtId="38" fontId="4" fillId="0" borderId="39" xfId="1" applyFont="1" applyBorder="1"/>
    <xf numFmtId="38" fontId="4" fillId="0" borderId="11" xfId="1" applyFont="1" applyBorder="1"/>
    <xf numFmtId="0" fontId="0" fillId="0" borderId="51" xfId="0" applyBorder="1" applyAlignment="1">
      <alignment shrinkToFit="1"/>
    </xf>
    <xf numFmtId="0" fontId="0" fillId="0" borderId="52" xfId="0" applyBorder="1" applyAlignment="1">
      <alignment shrinkToFit="1"/>
    </xf>
    <xf numFmtId="38" fontId="1" fillId="0" borderId="11" xfId="1" applyFont="1" applyBorder="1"/>
    <xf numFmtId="38" fontId="1" fillId="0" borderId="2" xfId="1" applyFont="1" applyBorder="1"/>
    <xf numFmtId="38" fontId="1" fillId="0" borderId="10" xfId="1" applyFont="1" applyBorder="1"/>
    <xf numFmtId="38" fontId="1" fillId="0" borderId="1" xfId="1" applyFont="1" applyBorder="1"/>
    <xf numFmtId="0" fontId="0" fillId="0" borderId="0" xfId="0" applyFill="1" applyBorder="1" applyAlignment="1">
      <alignment horizontal="left" indent="1"/>
    </xf>
    <xf numFmtId="0" fontId="0" fillId="0" borderId="13" xfId="0" applyFill="1" applyBorder="1" applyAlignment="1">
      <alignment horizontal="left" indent="1"/>
    </xf>
    <xf numFmtId="38" fontId="0" fillId="0" borderId="24" xfId="0" applyNumberFormat="1" applyBorder="1"/>
    <xf numFmtId="38" fontId="0" fillId="0" borderId="27" xfId="0" applyNumberFormat="1" applyBorder="1"/>
    <xf numFmtId="0" fontId="0" fillId="0" borderId="13" xfId="0" applyBorder="1" applyAlignment="1">
      <alignment horizontal="left" vertical="top" indent="1"/>
    </xf>
    <xf numFmtId="38" fontId="0" fillId="0" borderId="30" xfId="0" applyNumberFormat="1" applyBorder="1"/>
    <xf numFmtId="38" fontId="4" fillId="0" borderId="1" xfId="1" applyNumberFormat="1" applyFont="1" applyBorder="1" applyAlignment="1">
      <alignment horizontal="right"/>
    </xf>
    <xf numFmtId="38" fontId="4" fillId="0" borderId="39" xfId="1" applyNumberFormat="1" applyFont="1" applyBorder="1" applyAlignment="1">
      <alignment horizontal="right"/>
    </xf>
    <xf numFmtId="38" fontId="4" fillId="0" borderId="35" xfId="1" applyNumberFormat="1" applyFont="1" applyBorder="1" applyAlignment="1">
      <alignment horizontal="right"/>
    </xf>
    <xf numFmtId="38" fontId="0" fillId="0" borderId="25" xfId="0" applyNumberFormat="1" applyBorder="1" applyAlignment="1">
      <alignment horizontal="right"/>
    </xf>
    <xf numFmtId="38" fontId="0" fillId="0" borderId="26" xfId="0" applyNumberFormat="1" applyBorder="1" applyAlignment="1">
      <alignment horizontal="right"/>
    </xf>
    <xf numFmtId="38" fontId="4" fillId="0" borderId="4" xfId="1" applyNumberFormat="1" applyFont="1" applyBorder="1" applyAlignment="1">
      <alignment horizontal="right"/>
    </xf>
    <xf numFmtId="38" fontId="4" fillId="0" borderId="2" xfId="1" applyNumberFormat="1" applyFont="1" applyBorder="1" applyAlignment="1">
      <alignment horizontal="right"/>
    </xf>
    <xf numFmtId="38" fontId="4" fillId="0" borderId="11" xfId="1" applyNumberFormat="1" applyFont="1" applyBorder="1" applyAlignment="1">
      <alignment horizontal="right"/>
    </xf>
    <xf numFmtId="38" fontId="4" fillId="0" borderId="36" xfId="1" applyNumberFormat="1" applyFont="1" applyBorder="1" applyAlignment="1">
      <alignment horizontal="right"/>
    </xf>
    <xf numFmtId="38" fontId="0" fillId="0" borderId="28" xfId="0" applyNumberFormat="1" applyBorder="1" applyAlignment="1">
      <alignment horizontal="right"/>
    </xf>
    <xf numFmtId="38" fontId="0" fillId="0" borderId="29" xfId="0" applyNumberFormat="1" applyBorder="1" applyAlignment="1">
      <alignment horizontal="right"/>
    </xf>
    <xf numFmtId="38" fontId="0" fillId="0" borderId="59" xfId="0" applyNumberFormat="1" applyBorder="1" applyAlignment="1">
      <alignment horizontal="right"/>
    </xf>
    <xf numFmtId="38" fontId="0" fillId="0" borderId="37" xfId="0" applyNumberFormat="1" applyBorder="1" applyAlignment="1">
      <alignment horizontal="right"/>
    </xf>
    <xf numFmtId="38" fontId="0" fillId="0" borderId="38" xfId="0" applyNumberFormat="1" applyBorder="1" applyAlignment="1">
      <alignment horizontal="right"/>
    </xf>
    <xf numFmtId="38" fontId="0" fillId="0" borderId="34" xfId="0" applyNumberFormat="1" applyBorder="1" applyAlignment="1">
      <alignment horizontal="right"/>
    </xf>
    <xf numFmtId="38" fontId="0" fillId="0" borderId="40" xfId="1" applyNumberFormat="1" applyFont="1" applyBorder="1" applyAlignment="1">
      <alignment horizontal="right" shrinkToFit="1"/>
    </xf>
    <xf numFmtId="38" fontId="3" fillId="0" borderId="41" xfId="1" applyNumberFormat="1" applyFont="1" applyBorder="1" applyAlignment="1">
      <alignment horizontal="right" shrinkToFit="1"/>
    </xf>
    <xf numFmtId="38" fontId="3" fillId="0" borderId="42" xfId="1" applyNumberFormat="1" applyFont="1" applyBorder="1" applyAlignment="1">
      <alignment horizontal="right" shrinkToFit="1"/>
    </xf>
    <xf numFmtId="38" fontId="0" fillId="0" borderId="3" xfId="0" applyNumberFormat="1" applyBorder="1" applyAlignment="1">
      <alignment horizontal="right"/>
    </xf>
    <xf numFmtId="38" fontId="0" fillId="0" borderId="1" xfId="0" applyNumberFormat="1" applyBorder="1" applyAlignment="1">
      <alignment horizontal="right"/>
    </xf>
    <xf numFmtId="38" fontId="0" fillId="0" borderId="39" xfId="0" applyNumberFormat="1" applyBorder="1" applyAlignment="1">
      <alignment horizontal="right"/>
    </xf>
    <xf numFmtId="38" fontId="0" fillId="0" borderId="35" xfId="0" applyNumberFormat="1" applyBorder="1" applyAlignment="1">
      <alignment horizontal="right"/>
    </xf>
    <xf numFmtId="38" fontId="0" fillId="0" borderId="25" xfId="1" applyNumberFormat="1" applyFont="1" applyBorder="1" applyAlignment="1">
      <alignment horizontal="right" shrinkToFit="1"/>
    </xf>
    <xf numFmtId="38" fontId="3" fillId="0" borderId="26" xfId="1" applyNumberFormat="1" applyFont="1" applyBorder="1" applyAlignment="1">
      <alignment horizontal="right" shrinkToFit="1"/>
    </xf>
    <xf numFmtId="38" fontId="3" fillId="0" borderId="27" xfId="1" applyNumberFormat="1" applyFont="1" applyBorder="1" applyAlignment="1">
      <alignment horizontal="right" shrinkToFit="1"/>
    </xf>
    <xf numFmtId="38" fontId="1" fillId="0" borderId="27" xfId="1" applyNumberFormat="1" applyFont="1" applyBorder="1" applyAlignment="1">
      <alignment horizontal="right" shrinkToFit="1"/>
    </xf>
    <xf numFmtId="38" fontId="0" fillId="0" borderId="4" xfId="0" applyNumberFormat="1" applyBorder="1" applyAlignment="1">
      <alignment horizontal="right"/>
    </xf>
    <xf numFmtId="38" fontId="0" fillId="0" borderId="2" xfId="0" applyNumberFormat="1" applyBorder="1" applyAlignment="1">
      <alignment horizontal="right"/>
    </xf>
    <xf numFmtId="38" fontId="0" fillId="0" borderId="11" xfId="0" applyNumberFormat="1" applyBorder="1" applyAlignment="1">
      <alignment horizontal="right"/>
    </xf>
    <xf numFmtId="38" fontId="3" fillId="0" borderId="30" xfId="1" applyNumberFormat="1" applyFont="1" applyBorder="1" applyAlignment="1">
      <alignment horizontal="right" shrinkToFit="1"/>
    </xf>
    <xf numFmtId="38" fontId="3" fillId="2" borderId="33" xfId="1" applyFont="1" applyFill="1" applyBorder="1" applyAlignment="1">
      <alignment horizontal="center" vertical="center" shrinkToFit="1"/>
    </xf>
    <xf numFmtId="38" fontId="3" fillId="2" borderId="27" xfId="1" applyNumberFormat="1" applyFont="1" applyFill="1" applyBorder="1" applyAlignment="1">
      <alignment horizontal="right" shrinkToFit="1"/>
    </xf>
    <xf numFmtId="38" fontId="3" fillId="2" borderId="30" xfId="1" applyNumberFormat="1" applyFont="1" applyFill="1" applyBorder="1" applyAlignment="1">
      <alignment horizontal="right" shrinkToFit="1"/>
    </xf>
    <xf numFmtId="38" fontId="0" fillId="2" borderId="37" xfId="0" applyNumberFormat="1" applyFill="1" applyBorder="1" applyAlignment="1">
      <alignment horizontal="right"/>
    </xf>
    <xf numFmtId="38" fontId="0" fillId="2" borderId="38" xfId="0" applyNumberFormat="1" applyFill="1" applyBorder="1" applyAlignment="1">
      <alignment horizontal="right"/>
    </xf>
    <xf numFmtId="38" fontId="0" fillId="2" borderId="34" xfId="0" applyNumberFormat="1" applyFill="1" applyBorder="1" applyAlignment="1">
      <alignment horizontal="right"/>
    </xf>
    <xf numFmtId="38" fontId="0" fillId="2" borderId="1" xfId="0" applyNumberFormat="1" applyFill="1" applyBorder="1" applyAlignment="1">
      <alignment horizontal="right"/>
    </xf>
    <xf numFmtId="38" fontId="0" fillId="2" borderId="39" xfId="0" applyNumberFormat="1" applyFill="1" applyBorder="1" applyAlignment="1">
      <alignment horizontal="right"/>
    </xf>
    <xf numFmtId="38" fontId="0" fillId="2" borderId="35" xfId="0" applyNumberFormat="1" applyFill="1" applyBorder="1" applyAlignment="1">
      <alignment horizontal="right"/>
    </xf>
    <xf numFmtId="38" fontId="4" fillId="2" borderId="1" xfId="1" applyNumberFormat="1" applyFont="1" applyFill="1" applyBorder="1" applyAlignment="1">
      <alignment horizontal="right"/>
    </xf>
    <xf numFmtId="38" fontId="4" fillId="2" borderId="39" xfId="1" applyNumberFormat="1" applyFont="1" applyFill="1" applyBorder="1" applyAlignment="1">
      <alignment horizontal="right"/>
    </xf>
    <xf numFmtId="38" fontId="4" fillId="2" borderId="35" xfId="1" applyNumberFormat="1" applyFont="1" applyFill="1" applyBorder="1" applyAlignment="1">
      <alignment horizontal="right"/>
    </xf>
    <xf numFmtId="38" fontId="4" fillId="2" borderId="2" xfId="1" applyNumberFormat="1" applyFont="1" applyFill="1" applyBorder="1" applyAlignment="1">
      <alignment horizontal="right"/>
    </xf>
    <xf numFmtId="38" fontId="4" fillId="2" borderId="11" xfId="1" applyNumberFormat="1" applyFont="1" applyFill="1" applyBorder="1" applyAlignment="1">
      <alignment horizontal="right"/>
    </xf>
    <xf numFmtId="38" fontId="4" fillId="2" borderId="36" xfId="1" applyNumberFormat="1" applyFont="1" applyFill="1" applyBorder="1" applyAlignment="1">
      <alignment horizontal="right"/>
    </xf>
    <xf numFmtId="38" fontId="0" fillId="2" borderId="31" xfId="1" applyFont="1" applyFill="1" applyBorder="1" applyAlignment="1">
      <alignment horizontal="center" vertical="center" shrinkToFit="1"/>
    </xf>
    <xf numFmtId="38" fontId="3" fillId="2" borderId="32" xfId="1" applyFont="1" applyFill="1" applyBorder="1" applyAlignment="1">
      <alignment horizontal="center" vertical="center" shrinkToFit="1"/>
    </xf>
    <xf numFmtId="38" fontId="0" fillId="2" borderId="40" xfId="1" applyNumberFormat="1" applyFont="1" applyFill="1" applyBorder="1" applyAlignment="1">
      <alignment horizontal="right" shrinkToFit="1"/>
    </xf>
    <xf numFmtId="38" fontId="3" fillId="2" borderId="41" xfId="1" applyNumberFormat="1" applyFont="1" applyFill="1" applyBorder="1" applyAlignment="1">
      <alignment horizontal="right" shrinkToFit="1"/>
    </xf>
    <xf numFmtId="38" fontId="0" fillId="2" borderId="25" xfId="1" applyNumberFormat="1" applyFont="1" applyFill="1" applyBorder="1" applyAlignment="1">
      <alignment horizontal="right" shrinkToFit="1"/>
    </xf>
    <xf numFmtId="38" fontId="3" fillId="2" borderId="26" xfId="1" applyNumberFormat="1" applyFont="1" applyFill="1" applyBorder="1" applyAlignment="1">
      <alignment horizontal="right" shrinkToFit="1"/>
    </xf>
    <xf numFmtId="38" fontId="0" fillId="2" borderId="25" xfId="0" applyNumberFormat="1" applyFill="1" applyBorder="1" applyAlignment="1">
      <alignment horizontal="right"/>
    </xf>
    <xf numFmtId="38" fontId="0" fillId="2" borderId="26" xfId="0" applyNumberFormat="1" applyFill="1" applyBorder="1" applyAlignment="1">
      <alignment horizontal="right"/>
    </xf>
    <xf numFmtId="38" fontId="0" fillId="2" borderId="28" xfId="0" applyNumberFormat="1" applyFill="1" applyBorder="1" applyAlignment="1">
      <alignment horizontal="right"/>
    </xf>
    <xf numFmtId="38" fontId="0" fillId="2" borderId="29" xfId="0" applyNumberFormat="1" applyFill="1" applyBorder="1" applyAlignment="1">
      <alignment horizontal="right"/>
    </xf>
    <xf numFmtId="0" fontId="0" fillId="0" borderId="0" xfId="0" applyBorder="1"/>
    <xf numFmtId="38" fontId="0" fillId="0" borderId="47" xfId="0" applyNumberFormat="1" applyBorder="1" applyAlignment="1">
      <alignment horizontal="right"/>
    </xf>
    <xf numFmtId="38" fontId="0" fillId="2" borderId="48" xfId="0" applyNumberFormat="1" applyFill="1" applyBorder="1" applyAlignment="1">
      <alignment horizontal="right"/>
    </xf>
    <xf numFmtId="38" fontId="0" fillId="2" borderId="50" xfId="0" applyNumberFormat="1" applyFill="1" applyBorder="1" applyAlignment="1">
      <alignment horizontal="right"/>
    </xf>
    <xf numFmtId="38" fontId="0" fillId="2" borderId="49" xfId="0" applyNumberFormat="1" applyFill="1" applyBorder="1" applyAlignment="1">
      <alignment horizontal="right"/>
    </xf>
    <xf numFmtId="38" fontId="0" fillId="0" borderId="48" xfId="0" applyNumberFormat="1" applyBorder="1" applyAlignment="1">
      <alignment horizontal="right"/>
    </xf>
    <xf numFmtId="38" fontId="0" fillId="0" borderId="50" xfId="0" applyNumberFormat="1" applyBorder="1" applyAlignment="1">
      <alignment horizontal="right"/>
    </xf>
    <xf numFmtId="38" fontId="0" fillId="2" borderId="60" xfId="1" applyNumberFormat="1" applyFont="1" applyFill="1" applyBorder="1" applyAlignment="1">
      <alignment horizontal="right" shrinkToFit="1"/>
    </xf>
    <xf numFmtId="38" fontId="3" fillId="2" borderId="61" xfId="1" applyNumberFormat="1" applyFont="1" applyFill="1" applyBorder="1" applyAlignment="1">
      <alignment horizontal="right" shrinkToFit="1"/>
    </xf>
    <xf numFmtId="38" fontId="3" fillId="2" borderId="62" xfId="1" applyNumberFormat="1" applyFont="1" applyFill="1" applyBorder="1" applyAlignment="1">
      <alignment horizontal="right" shrinkToFit="1"/>
    </xf>
    <xf numFmtId="0" fontId="0" fillId="0" borderId="63" xfId="0" applyBorder="1" applyAlignment="1">
      <alignment horizontal="right" indent="1"/>
    </xf>
    <xf numFmtId="40" fontId="0" fillId="0" borderId="10" xfId="0" applyNumberFormat="1" applyBorder="1" applyAlignment="1">
      <alignment horizontal="right"/>
    </xf>
    <xf numFmtId="177" fontId="0" fillId="0" borderId="10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77" fontId="0" fillId="0" borderId="2" xfId="0" applyNumberFormat="1" applyBorder="1" applyAlignment="1">
      <alignment horizontal="right"/>
    </xf>
    <xf numFmtId="178" fontId="0" fillId="0" borderId="10" xfId="0" applyNumberFormat="1" applyBorder="1" applyAlignment="1">
      <alignment horizontal="right"/>
    </xf>
    <xf numFmtId="179" fontId="0" fillId="0" borderId="10" xfId="0" applyNumberFormat="1" applyBorder="1" applyAlignment="1">
      <alignment horizontal="right"/>
    </xf>
    <xf numFmtId="179" fontId="0" fillId="0" borderId="39" xfId="0" applyNumberFormat="1" applyBorder="1" applyAlignment="1">
      <alignment horizontal="right"/>
    </xf>
    <xf numFmtId="178" fontId="0" fillId="0" borderId="64" xfId="0" applyNumberFormat="1" applyBorder="1" applyAlignment="1">
      <alignment horizontal="right"/>
    </xf>
    <xf numFmtId="178" fontId="0" fillId="0" borderId="13" xfId="0" applyNumberFormat="1" applyBorder="1" applyAlignment="1">
      <alignment horizontal="right"/>
    </xf>
    <xf numFmtId="178" fontId="0" fillId="0" borderId="0" xfId="0" applyNumberFormat="1" applyBorder="1" applyAlignment="1">
      <alignment horizontal="right"/>
    </xf>
    <xf numFmtId="179" fontId="0" fillId="0" borderId="2" xfId="0" applyNumberFormat="1" applyBorder="1" applyAlignment="1">
      <alignment horizontal="right"/>
    </xf>
    <xf numFmtId="38" fontId="1" fillId="2" borderId="30" xfId="1" applyNumberFormat="1" applyFont="1" applyFill="1" applyBorder="1" applyAlignment="1">
      <alignment horizontal="right" shrinkToFit="1"/>
    </xf>
    <xf numFmtId="38" fontId="1" fillId="2" borderId="27" xfId="1" applyNumberFormat="1" applyFont="1" applyFill="1" applyBorder="1" applyAlignment="1">
      <alignment horizontal="right" shrinkToFit="1"/>
    </xf>
    <xf numFmtId="38" fontId="1" fillId="2" borderId="26" xfId="1" applyNumberFormat="1" applyFont="1" applyFill="1" applyBorder="1" applyAlignment="1">
      <alignment horizontal="right" shrinkToFit="1"/>
    </xf>
    <xf numFmtId="38" fontId="1" fillId="2" borderId="61" xfId="1" applyNumberFormat="1" applyFont="1" applyFill="1" applyBorder="1" applyAlignment="1">
      <alignment horizontal="right" shrinkToFit="1"/>
    </xf>
    <xf numFmtId="38" fontId="1" fillId="2" borderId="41" xfId="1" applyNumberFormat="1" applyFont="1" applyFill="1" applyBorder="1" applyAlignment="1">
      <alignment horizontal="right" shrinkToFit="1"/>
    </xf>
    <xf numFmtId="38" fontId="1" fillId="2" borderId="33" xfId="1" applyFont="1" applyFill="1" applyBorder="1" applyAlignment="1">
      <alignment horizontal="center" vertical="center" textRotation="255" shrinkToFit="1"/>
    </xf>
    <xf numFmtId="38" fontId="1" fillId="2" borderId="32" xfId="1" applyFont="1" applyFill="1" applyBorder="1" applyAlignment="1">
      <alignment horizontal="center" vertical="center" textRotation="255" shrinkToFit="1"/>
    </xf>
    <xf numFmtId="38" fontId="0" fillId="2" borderId="32" xfId="1" applyFont="1" applyFill="1" applyBorder="1" applyAlignment="1">
      <alignment horizontal="center" vertical="center" textRotation="255" shrinkToFit="1"/>
    </xf>
    <xf numFmtId="38" fontId="0" fillId="2" borderId="31" xfId="1" applyFont="1" applyFill="1" applyBorder="1" applyAlignment="1">
      <alignment horizontal="center" vertical="center" textRotation="255" shrinkToFit="1"/>
    </xf>
    <xf numFmtId="0" fontId="0" fillId="0" borderId="0" xfId="0" applyAlignment="1">
      <alignment horizontal="center"/>
    </xf>
    <xf numFmtId="0" fontId="0" fillId="0" borderId="48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2" borderId="48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49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11</xdr:row>
      <xdr:rowOff>9525</xdr:rowOff>
    </xdr:from>
    <xdr:to>
      <xdr:col>3</xdr:col>
      <xdr:colOff>38100</xdr:colOff>
      <xdr:row>15</xdr:row>
      <xdr:rowOff>238124</xdr:rowOff>
    </xdr:to>
    <xdr:sp macro="" textlink="">
      <xdr:nvSpPr>
        <xdr:cNvPr id="2" name="下矢印 1"/>
        <xdr:cNvSpPr/>
      </xdr:nvSpPr>
      <xdr:spPr>
        <a:xfrm>
          <a:off x="1457325" y="2486025"/>
          <a:ext cx="885825" cy="121919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30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96005</v>
      </c>
      <c r="C4" s="13">
        <v>125577</v>
      </c>
      <c r="D4" s="13">
        <v>137258</v>
      </c>
      <c r="E4" s="18">
        <f>SUM(C4:D4)</f>
        <v>262835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96077</v>
      </c>
      <c r="C5" s="11">
        <v>125592</v>
      </c>
      <c r="D5" s="11">
        <v>137250</v>
      </c>
      <c r="E5" s="18">
        <f>SUM(C5:D5)</f>
        <v>262842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96071</v>
      </c>
      <c r="C6" s="11">
        <v>125552</v>
      </c>
      <c r="D6" s="11">
        <v>137220</v>
      </c>
      <c r="E6" s="18">
        <v>262772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95439</v>
      </c>
      <c r="C7" s="11">
        <v>124766</v>
      </c>
      <c r="D7" s="11">
        <v>136614</v>
      </c>
      <c r="E7" s="18">
        <v>261380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96265</v>
      </c>
      <c r="C8" s="11">
        <v>125404</v>
      </c>
      <c r="D8" s="11">
        <v>136967</v>
      </c>
      <c r="E8" s="18">
        <v>262371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96422</v>
      </c>
      <c r="C9" s="11">
        <v>125430</v>
      </c>
      <c r="D9" s="11">
        <v>137076</v>
      </c>
      <c r="E9" s="18">
        <v>262506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96560</v>
      </c>
      <c r="C10" s="11">
        <v>125499</v>
      </c>
      <c r="D10" s="11">
        <v>137158</v>
      </c>
      <c r="E10" s="18">
        <v>262657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96610</v>
      </c>
      <c r="C11" s="14">
        <v>125503</v>
      </c>
      <c r="D11" s="14">
        <v>137209</v>
      </c>
      <c r="E11" s="18">
        <v>262712</v>
      </c>
      <c r="F11" s="22"/>
    </row>
    <row r="12" spans="1:9" ht="19.5" customHeight="1" x14ac:dyDescent="0.15">
      <c r="A12" s="4" t="s">
        <v>12</v>
      </c>
      <c r="B12" s="2">
        <v>96652</v>
      </c>
      <c r="C12" s="2">
        <v>125539</v>
      </c>
      <c r="D12" s="2">
        <v>137250</v>
      </c>
      <c r="E12" s="18">
        <v>262789</v>
      </c>
      <c r="F12" s="22"/>
    </row>
    <row r="13" spans="1:9" ht="19.5" customHeight="1" x14ac:dyDescent="0.15">
      <c r="A13" s="4" t="s">
        <v>13</v>
      </c>
      <c r="B13" s="2">
        <v>96701</v>
      </c>
      <c r="C13" s="2">
        <v>125546</v>
      </c>
      <c r="D13" s="2">
        <v>137275</v>
      </c>
      <c r="E13" s="18">
        <v>262821</v>
      </c>
      <c r="F13" s="22"/>
    </row>
    <row r="14" spans="1:9" ht="19.5" customHeight="1" x14ac:dyDescent="0.15">
      <c r="A14" s="4" t="s">
        <v>14</v>
      </c>
      <c r="B14" s="14">
        <v>96799</v>
      </c>
      <c r="C14" s="14">
        <v>125592</v>
      </c>
      <c r="D14" s="14">
        <v>137335</v>
      </c>
      <c r="E14" s="18">
        <v>262927</v>
      </c>
      <c r="F14" s="22"/>
    </row>
    <row r="15" spans="1:9" ht="19.5" customHeight="1" thickBot="1" x14ac:dyDescent="0.2">
      <c r="A15" s="5" t="s">
        <v>15</v>
      </c>
      <c r="B15" s="15">
        <v>96931</v>
      </c>
      <c r="C15" s="15">
        <v>125670</v>
      </c>
      <c r="D15" s="15">
        <v>137422</v>
      </c>
      <c r="E15" s="19">
        <v>263092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30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6" x14ac:dyDescent="0.15">
      <c r="A1" s="148" t="s">
        <v>57</v>
      </c>
      <c r="B1" s="148"/>
      <c r="C1" s="148"/>
      <c r="D1" s="148"/>
      <c r="E1" s="148"/>
    </row>
    <row r="2" spans="1:6" ht="14.25" thickBot="1" x14ac:dyDescent="0.2">
      <c r="E2" s="16" t="s">
        <v>35</v>
      </c>
    </row>
    <row r="3" spans="1:6" ht="19.899999999999999" customHeight="1" thickBot="1" x14ac:dyDescent="0.2">
      <c r="A3" s="8" t="s">
        <v>16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6" ht="19.899999999999999" customHeight="1" thickTop="1" x14ac:dyDescent="0.15">
      <c r="A4" s="6" t="s">
        <v>6</v>
      </c>
      <c r="B4" s="7">
        <v>105561</v>
      </c>
      <c r="C4" s="7">
        <v>125838</v>
      </c>
      <c r="D4" s="7">
        <v>137835</v>
      </c>
      <c r="E4" s="20">
        <v>263673</v>
      </c>
      <c r="F4" s="22"/>
    </row>
    <row r="5" spans="1:6" ht="19.899999999999999" customHeight="1" x14ac:dyDescent="0.15">
      <c r="A5" s="4" t="s">
        <v>7</v>
      </c>
      <c r="B5" s="1">
        <v>105576</v>
      </c>
      <c r="C5" s="1">
        <v>125788</v>
      </c>
      <c r="D5" s="1">
        <v>137790</v>
      </c>
      <c r="E5" s="20">
        <v>263578</v>
      </c>
      <c r="F5" s="22"/>
    </row>
    <row r="6" spans="1:6" ht="19.899999999999999" customHeight="1" x14ac:dyDescent="0.15">
      <c r="A6" s="4" t="s">
        <v>8</v>
      </c>
      <c r="B6" s="1">
        <v>105646</v>
      </c>
      <c r="C6" s="1">
        <v>125814</v>
      </c>
      <c r="D6" s="1">
        <v>137754</v>
      </c>
      <c r="E6" s="20">
        <v>263568</v>
      </c>
      <c r="F6" s="22"/>
    </row>
    <row r="7" spans="1:6" ht="19.899999999999999" customHeight="1" x14ac:dyDescent="0.15">
      <c r="A7" s="4" t="s">
        <v>5</v>
      </c>
      <c r="B7" s="1">
        <v>105174</v>
      </c>
      <c r="C7" s="1">
        <v>125124</v>
      </c>
      <c r="D7" s="1">
        <v>137294</v>
      </c>
      <c r="E7" s="20">
        <v>262418</v>
      </c>
      <c r="F7" s="22"/>
    </row>
    <row r="8" spans="1:6" ht="19.899999999999999" customHeight="1" x14ac:dyDescent="0.15">
      <c r="A8" s="4" t="s">
        <v>4</v>
      </c>
      <c r="B8" s="1">
        <v>105848</v>
      </c>
      <c r="C8" s="1">
        <v>125538</v>
      </c>
      <c r="D8" s="1">
        <v>137594</v>
      </c>
      <c r="E8" s="20">
        <v>263132</v>
      </c>
      <c r="F8" s="22"/>
    </row>
    <row r="9" spans="1:6" ht="19.899999999999999" customHeight="1" x14ac:dyDescent="0.15">
      <c r="A9" s="4" t="s">
        <v>9</v>
      </c>
      <c r="B9" s="1">
        <v>105952</v>
      </c>
      <c r="C9" s="1">
        <v>125572</v>
      </c>
      <c r="D9" s="1">
        <v>137633</v>
      </c>
      <c r="E9" s="20">
        <v>263205</v>
      </c>
      <c r="F9" s="22"/>
    </row>
    <row r="10" spans="1:6" ht="19.899999999999999" customHeight="1" x14ac:dyDescent="0.15">
      <c r="A10" s="4" t="s">
        <v>10</v>
      </c>
      <c r="B10" s="1">
        <v>106070</v>
      </c>
      <c r="C10" s="1">
        <v>125596</v>
      </c>
      <c r="D10" s="1">
        <v>137646</v>
      </c>
      <c r="E10" s="20">
        <v>263242</v>
      </c>
      <c r="F10" s="22"/>
    </row>
    <row r="11" spans="1:6" ht="19.899999999999999" customHeight="1" x14ac:dyDescent="0.15">
      <c r="A11" s="4" t="s">
        <v>11</v>
      </c>
      <c r="B11" s="1">
        <v>106077</v>
      </c>
      <c r="C11" s="1">
        <v>125552</v>
      </c>
      <c r="D11" s="1">
        <v>137630</v>
      </c>
      <c r="E11" s="20">
        <v>263182</v>
      </c>
      <c r="F11" s="22"/>
    </row>
    <row r="12" spans="1:6" ht="19.899999999999999" customHeight="1" x14ac:dyDescent="0.15">
      <c r="A12" s="4" t="s">
        <v>12</v>
      </c>
      <c r="B12" s="2">
        <v>106147</v>
      </c>
      <c r="C12" s="2">
        <v>125577</v>
      </c>
      <c r="D12" s="2">
        <v>137581</v>
      </c>
      <c r="E12" s="20">
        <v>263158</v>
      </c>
      <c r="F12" s="22"/>
    </row>
    <row r="13" spans="1:6" ht="19.899999999999999" customHeight="1" x14ac:dyDescent="0.15">
      <c r="A13" s="4" t="s">
        <v>13</v>
      </c>
      <c r="B13" s="2">
        <v>106222</v>
      </c>
      <c r="C13" s="2">
        <v>125568</v>
      </c>
      <c r="D13" s="2">
        <v>137634</v>
      </c>
      <c r="E13" s="20">
        <v>263202</v>
      </c>
      <c r="F13" s="22"/>
    </row>
    <row r="14" spans="1:6" ht="19.899999999999999" customHeight="1" x14ac:dyDescent="0.15">
      <c r="A14" s="4" t="s">
        <v>14</v>
      </c>
      <c r="B14" s="1">
        <v>106339</v>
      </c>
      <c r="C14" s="1">
        <v>125608</v>
      </c>
      <c r="D14" s="1">
        <v>137675</v>
      </c>
      <c r="E14" s="20">
        <v>263283</v>
      </c>
      <c r="F14" s="22"/>
    </row>
    <row r="15" spans="1:6" ht="19.899999999999999" customHeight="1" thickBot="1" x14ac:dyDescent="0.2">
      <c r="A15" s="5" t="s">
        <v>15</v>
      </c>
      <c r="B15" s="3">
        <v>106485</v>
      </c>
      <c r="C15" s="3">
        <v>125648</v>
      </c>
      <c r="D15" s="3">
        <v>137722</v>
      </c>
      <c r="E15" s="21">
        <v>263370</v>
      </c>
      <c r="F15" s="22"/>
    </row>
    <row r="16" spans="1:6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6" x14ac:dyDescent="0.15">
      <c r="A1" s="148" t="s">
        <v>57</v>
      </c>
      <c r="B1" s="148"/>
      <c r="C1" s="148"/>
      <c r="D1" s="148"/>
      <c r="E1" s="148"/>
    </row>
    <row r="2" spans="1:6" ht="14.25" thickBot="1" x14ac:dyDescent="0.2">
      <c r="E2" s="16" t="s">
        <v>35</v>
      </c>
    </row>
    <row r="3" spans="1:6" ht="19.899999999999999" customHeight="1" thickBot="1" x14ac:dyDescent="0.2">
      <c r="A3" s="8" t="s">
        <v>17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6" ht="19.899999999999999" customHeight="1" thickTop="1" x14ac:dyDescent="0.15">
      <c r="A4" s="6" t="s">
        <v>6</v>
      </c>
      <c r="B4" s="7">
        <v>106587</v>
      </c>
      <c r="C4" s="7">
        <v>125599</v>
      </c>
      <c r="D4" s="7">
        <v>137714</v>
      </c>
      <c r="E4" s="20">
        <v>263313</v>
      </c>
      <c r="F4" s="22"/>
    </row>
    <row r="5" spans="1:6" ht="19.899999999999999" customHeight="1" x14ac:dyDescent="0.15">
      <c r="A5" s="4" t="s">
        <v>7</v>
      </c>
      <c r="B5" s="1">
        <v>106670</v>
      </c>
      <c r="C5" s="1">
        <v>125638</v>
      </c>
      <c r="D5" s="1">
        <v>137692</v>
      </c>
      <c r="E5" s="20">
        <v>263330</v>
      </c>
      <c r="F5" s="22"/>
    </row>
    <row r="6" spans="1:6" ht="19.899999999999999" customHeight="1" x14ac:dyDescent="0.15">
      <c r="A6" s="4" t="s">
        <v>8</v>
      </c>
      <c r="B6" s="1">
        <v>106674</v>
      </c>
      <c r="C6" s="1">
        <v>125615</v>
      </c>
      <c r="D6" s="1">
        <v>137661</v>
      </c>
      <c r="E6" s="20">
        <v>263276</v>
      </c>
      <c r="F6" s="22"/>
    </row>
    <row r="7" spans="1:6" ht="19.899999999999999" customHeight="1" x14ac:dyDescent="0.15">
      <c r="A7" s="4" t="s">
        <v>5</v>
      </c>
      <c r="B7" s="1">
        <v>106232</v>
      </c>
      <c r="C7" s="1">
        <v>124947</v>
      </c>
      <c r="D7" s="1">
        <v>137145</v>
      </c>
      <c r="E7" s="20">
        <v>262092</v>
      </c>
      <c r="F7" s="22"/>
    </row>
    <row r="8" spans="1:6" ht="19.899999999999999" customHeight="1" x14ac:dyDescent="0.15">
      <c r="A8" s="4" t="s">
        <v>4</v>
      </c>
      <c r="B8" s="1">
        <v>106883</v>
      </c>
      <c r="C8" s="1">
        <v>125448</v>
      </c>
      <c r="D8" s="1">
        <v>137514</v>
      </c>
      <c r="E8" s="20">
        <v>262962</v>
      </c>
      <c r="F8" s="22"/>
    </row>
    <row r="9" spans="1:6" ht="19.899999999999999" customHeight="1" x14ac:dyDescent="0.15">
      <c r="A9" s="4" t="s">
        <v>9</v>
      </c>
      <c r="B9" s="1">
        <v>106973</v>
      </c>
      <c r="C9" s="1">
        <v>125400</v>
      </c>
      <c r="D9" s="1">
        <v>137509</v>
      </c>
      <c r="E9" s="20">
        <v>262909</v>
      </c>
      <c r="F9" s="22"/>
    </row>
    <row r="10" spans="1:6" ht="19.899999999999999" customHeight="1" x14ac:dyDescent="0.15">
      <c r="A10" s="4" t="s">
        <v>10</v>
      </c>
      <c r="B10" s="1">
        <v>107046</v>
      </c>
      <c r="C10" s="1">
        <v>125401</v>
      </c>
      <c r="D10" s="1">
        <v>137504</v>
      </c>
      <c r="E10" s="20">
        <v>262905</v>
      </c>
      <c r="F10" s="22"/>
    </row>
    <row r="11" spans="1:6" ht="19.899999999999999" customHeight="1" x14ac:dyDescent="0.15">
      <c r="A11" s="4" t="s">
        <v>11</v>
      </c>
      <c r="B11" s="1">
        <v>107115</v>
      </c>
      <c r="C11" s="1">
        <v>125412</v>
      </c>
      <c r="D11" s="1">
        <v>137485</v>
      </c>
      <c r="E11" s="20">
        <v>262897</v>
      </c>
      <c r="F11" s="22"/>
    </row>
    <row r="12" spans="1:6" ht="19.899999999999999" customHeight="1" x14ac:dyDescent="0.15">
      <c r="A12" s="4" t="s">
        <v>12</v>
      </c>
      <c r="B12" s="2">
        <v>107146</v>
      </c>
      <c r="C12" s="2">
        <v>125384</v>
      </c>
      <c r="D12" s="2">
        <v>137504</v>
      </c>
      <c r="E12" s="20">
        <v>262888</v>
      </c>
      <c r="F12" s="22"/>
    </row>
    <row r="13" spans="1:6" ht="19.899999999999999" customHeight="1" x14ac:dyDescent="0.15">
      <c r="A13" s="4" t="s">
        <v>13</v>
      </c>
      <c r="B13" s="2">
        <v>107203</v>
      </c>
      <c r="C13" s="2">
        <v>125320</v>
      </c>
      <c r="D13" s="2">
        <v>137517</v>
      </c>
      <c r="E13" s="20">
        <v>262837</v>
      </c>
      <c r="F13" s="22"/>
    </row>
    <row r="14" spans="1:6" ht="19.899999999999999" customHeight="1" x14ac:dyDescent="0.15">
      <c r="A14" s="4" t="s">
        <v>14</v>
      </c>
      <c r="B14" s="1">
        <v>107306</v>
      </c>
      <c r="C14" s="1">
        <v>125328</v>
      </c>
      <c r="D14" s="1">
        <v>137503</v>
      </c>
      <c r="E14" s="20">
        <v>262831</v>
      </c>
      <c r="F14" s="22"/>
    </row>
    <row r="15" spans="1:6" ht="19.899999999999999" customHeight="1" thickBot="1" x14ac:dyDescent="0.2">
      <c r="A15" s="5" t="s">
        <v>15</v>
      </c>
      <c r="B15" s="3">
        <v>107369</v>
      </c>
      <c r="C15" s="3">
        <v>125321</v>
      </c>
      <c r="D15" s="3">
        <v>137522</v>
      </c>
      <c r="E15" s="21">
        <v>262843</v>
      </c>
      <c r="F15" s="22"/>
    </row>
    <row r="16" spans="1:6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10" x14ac:dyDescent="0.15">
      <c r="A1" s="148" t="s">
        <v>57</v>
      </c>
      <c r="B1" s="148"/>
      <c r="C1" s="148"/>
      <c r="D1" s="148"/>
      <c r="E1" s="148"/>
    </row>
    <row r="2" spans="1:10" ht="14.25" thickBot="1" x14ac:dyDescent="0.2">
      <c r="E2" s="16" t="s">
        <v>35</v>
      </c>
    </row>
    <row r="3" spans="1:10" ht="19.5" customHeight="1" thickBot="1" x14ac:dyDescent="0.2">
      <c r="A3" s="8" t="s">
        <v>18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10" ht="19.5" customHeight="1" thickTop="1" x14ac:dyDescent="0.15">
      <c r="A4" s="6" t="s">
        <v>6</v>
      </c>
      <c r="B4" s="7">
        <v>107390</v>
      </c>
      <c r="C4" s="7">
        <v>125271</v>
      </c>
      <c r="D4" s="7">
        <v>137545</v>
      </c>
      <c r="E4" s="20">
        <v>262816</v>
      </c>
      <c r="F4" s="22"/>
    </row>
    <row r="5" spans="1:10" ht="19.5" customHeight="1" x14ac:dyDescent="0.15">
      <c r="A5" s="4" t="s">
        <v>7</v>
      </c>
      <c r="B5" s="1">
        <v>107433</v>
      </c>
      <c r="C5" s="1">
        <v>125276</v>
      </c>
      <c r="D5" s="1">
        <v>137544</v>
      </c>
      <c r="E5" s="20">
        <v>262820</v>
      </c>
      <c r="F5" s="22"/>
    </row>
    <row r="6" spans="1:10" ht="19.5" customHeight="1" x14ac:dyDescent="0.15">
      <c r="A6" s="4" t="s">
        <v>8</v>
      </c>
      <c r="B6" s="1">
        <v>107423</v>
      </c>
      <c r="C6" s="1">
        <v>125211</v>
      </c>
      <c r="D6" s="1">
        <v>137485</v>
      </c>
      <c r="E6" s="20">
        <v>262696</v>
      </c>
      <c r="F6" s="22"/>
    </row>
    <row r="7" spans="1:10" ht="19.5" customHeight="1" x14ac:dyDescent="0.15">
      <c r="A7" s="4" t="s">
        <v>5</v>
      </c>
      <c r="B7" s="1">
        <v>106932</v>
      </c>
      <c r="C7" s="1">
        <v>124418</v>
      </c>
      <c r="D7" s="1">
        <v>136941</v>
      </c>
      <c r="E7" s="20">
        <v>261359</v>
      </c>
      <c r="F7" s="22"/>
    </row>
    <row r="8" spans="1:10" ht="19.5" customHeight="1" x14ac:dyDescent="0.15">
      <c r="A8" s="4" t="s">
        <v>4</v>
      </c>
      <c r="B8" s="1">
        <v>107621</v>
      </c>
      <c r="C8" s="1">
        <v>124851</v>
      </c>
      <c r="D8" s="1">
        <v>137253</v>
      </c>
      <c r="E8" s="20">
        <v>262104</v>
      </c>
      <c r="F8" s="22"/>
    </row>
    <row r="9" spans="1:10" ht="19.5" customHeight="1" x14ac:dyDescent="0.15">
      <c r="A9" s="4" t="s">
        <v>9</v>
      </c>
      <c r="B9" s="1">
        <v>107759</v>
      </c>
      <c r="C9" s="1">
        <v>124849</v>
      </c>
      <c r="D9" s="1">
        <v>137238</v>
      </c>
      <c r="E9" s="20">
        <v>262087</v>
      </c>
      <c r="F9" s="22"/>
    </row>
    <row r="10" spans="1:10" ht="19.5" customHeight="1" x14ac:dyDescent="0.15">
      <c r="A10" s="4" t="s">
        <v>10</v>
      </c>
      <c r="B10" s="1">
        <v>107830</v>
      </c>
      <c r="C10" s="1">
        <v>124892</v>
      </c>
      <c r="D10" s="1">
        <v>137223</v>
      </c>
      <c r="E10" s="20">
        <v>262115</v>
      </c>
      <c r="F10" s="22"/>
    </row>
    <row r="11" spans="1:10" ht="19.5" customHeight="1" x14ac:dyDescent="0.15">
      <c r="A11" s="4" t="s">
        <v>11</v>
      </c>
      <c r="B11" s="1">
        <v>107865</v>
      </c>
      <c r="C11" s="1">
        <v>124871</v>
      </c>
      <c r="D11" s="1">
        <v>137206</v>
      </c>
      <c r="E11" s="20">
        <v>262077</v>
      </c>
      <c r="F11" s="22"/>
    </row>
    <row r="12" spans="1:10" ht="19.5" customHeight="1" x14ac:dyDescent="0.15">
      <c r="A12" s="4" t="s">
        <v>12</v>
      </c>
      <c r="B12" s="2">
        <v>107948</v>
      </c>
      <c r="C12" s="2">
        <v>124843</v>
      </c>
      <c r="D12" s="2">
        <v>137197</v>
      </c>
      <c r="E12" s="20">
        <v>262040</v>
      </c>
      <c r="F12" s="22"/>
    </row>
    <row r="13" spans="1:10" ht="19.5" customHeight="1" x14ac:dyDescent="0.15">
      <c r="A13" s="4" t="s">
        <v>13</v>
      </c>
      <c r="B13" s="2">
        <v>107918</v>
      </c>
      <c r="C13" s="2">
        <v>124743</v>
      </c>
      <c r="D13" s="2">
        <v>137107</v>
      </c>
      <c r="E13" s="20">
        <v>261850</v>
      </c>
      <c r="F13" s="22"/>
    </row>
    <row r="14" spans="1:10" ht="19.5" customHeight="1" x14ac:dyDescent="0.15">
      <c r="A14" s="4" t="s">
        <v>14</v>
      </c>
      <c r="B14" s="11">
        <v>108067</v>
      </c>
      <c r="C14" s="11">
        <v>124765</v>
      </c>
      <c r="D14" s="11">
        <v>137149</v>
      </c>
      <c r="E14" s="20">
        <v>261914</v>
      </c>
      <c r="F14" s="22"/>
      <c r="G14" s="10"/>
      <c r="H14" s="10"/>
      <c r="I14" s="10"/>
      <c r="J14" s="10"/>
    </row>
    <row r="15" spans="1:10" ht="19.5" customHeight="1" thickBot="1" x14ac:dyDescent="0.2">
      <c r="A15" s="5" t="s">
        <v>15</v>
      </c>
      <c r="B15" s="12">
        <v>108154</v>
      </c>
      <c r="C15" s="12">
        <v>124736</v>
      </c>
      <c r="D15" s="12">
        <v>137125</v>
      </c>
      <c r="E15" s="21">
        <v>261861</v>
      </c>
      <c r="F15" s="22"/>
      <c r="G15" s="10"/>
      <c r="H15" s="10"/>
      <c r="I15" s="10"/>
    </row>
    <row r="16" spans="1:10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19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108238</v>
      </c>
      <c r="C4" s="13">
        <v>124744</v>
      </c>
      <c r="D4" s="13">
        <v>137132</v>
      </c>
      <c r="E4" s="54">
        <v>261876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108374</v>
      </c>
      <c r="C5" s="11">
        <v>124677</v>
      </c>
      <c r="D5" s="11">
        <v>137053</v>
      </c>
      <c r="E5" s="54">
        <v>261730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108423</v>
      </c>
      <c r="C6" s="11">
        <v>124667</v>
      </c>
      <c r="D6" s="11">
        <v>137005</v>
      </c>
      <c r="E6" s="54">
        <v>261672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108000</v>
      </c>
      <c r="C7" s="11">
        <v>123840</v>
      </c>
      <c r="D7" s="11">
        <v>136388</v>
      </c>
      <c r="E7" s="54">
        <v>260228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108705</v>
      </c>
      <c r="C8" s="11">
        <v>124427</v>
      </c>
      <c r="D8" s="11">
        <v>136723</v>
      </c>
      <c r="E8" s="54">
        <v>261150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108894</v>
      </c>
      <c r="C9" s="11">
        <v>124536</v>
      </c>
      <c r="D9" s="11">
        <v>136788</v>
      </c>
      <c r="E9" s="54">
        <v>261324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109059</v>
      </c>
      <c r="C10" s="11">
        <v>124587</v>
      </c>
      <c r="D10" s="11">
        <v>136869</v>
      </c>
      <c r="E10" s="54">
        <v>261456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55">
        <v>109104</v>
      </c>
      <c r="C11" s="55">
        <v>124537</v>
      </c>
      <c r="D11" s="55">
        <v>136824</v>
      </c>
      <c r="E11" s="54">
        <v>261361</v>
      </c>
      <c r="F11" s="22"/>
    </row>
    <row r="12" spans="1:9" ht="19.5" customHeight="1" x14ac:dyDescent="0.15">
      <c r="A12" s="4" t="s">
        <v>12</v>
      </c>
      <c r="B12" s="2">
        <v>109169</v>
      </c>
      <c r="C12" s="2">
        <v>124514</v>
      </c>
      <c r="D12" s="2">
        <v>136909</v>
      </c>
      <c r="E12" s="54">
        <v>261423</v>
      </c>
      <c r="F12" s="22"/>
    </row>
    <row r="13" spans="1:9" ht="19.5" customHeight="1" x14ac:dyDescent="0.15">
      <c r="A13" s="4" t="s">
        <v>13</v>
      </c>
      <c r="B13" s="2">
        <v>109229</v>
      </c>
      <c r="C13" s="2">
        <v>124479</v>
      </c>
      <c r="D13" s="2">
        <v>136861</v>
      </c>
      <c r="E13" s="54">
        <v>261340</v>
      </c>
      <c r="F13" s="22"/>
    </row>
    <row r="14" spans="1:9" ht="19.5" customHeight="1" x14ac:dyDescent="0.15">
      <c r="A14" s="4" t="s">
        <v>14</v>
      </c>
      <c r="B14" s="55">
        <v>109382</v>
      </c>
      <c r="C14" s="55">
        <v>124573</v>
      </c>
      <c r="D14" s="55">
        <v>136925</v>
      </c>
      <c r="E14" s="54">
        <v>261498</v>
      </c>
      <c r="F14" s="22"/>
    </row>
    <row r="15" spans="1:9" ht="19.5" customHeight="1" thickBot="1" x14ac:dyDescent="0.2">
      <c r="A15" s="5" t="s">
        <v>15</v>
      </c>
      <c r="B15" s="53">
        <v>109506</v>
      </c>
      <c r="C15" s="53">
        <v>124630</v>
      </c>
      <c r="D15" s="53">
        <v>137021</v>
      </c>
      <c r="E15" s="52">
        <v>261651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20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109569</v>
      </c>
      <c r="C4" s="13">
        <v>124626</v>
      </c>
      <c r="D4" s="13">
        <v>137038</v>
      </c>
      <c r="E4" s="54">
        <v>261664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109541</v>
      </c>
      <c r="C5" s="11">
        <v>124539</v>
      </c>
      <c r="D5" s="11">
        <v>137016</v>
      </c>
      <c r="E5" s="54">
        <v>261555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109592</v>
      </c>
      <c r="C6" s="11">
        <v>124535</v>
      </c>
      <c r="D6" s="11">
        <v>136966</v>
      </c>
      <c r="E6" s="54">
        <v>261501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109201</v>
      </c>
      <c r="C7" s="11">
        <v>123734</v>
      </c>
      <c r="D7" s="11">
        <v>136425</v>
      </c>
      <c r="E7" s="54">
        <v>260159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109766</v>
      </c>
      <c r="C8" s="11">
        <v>124099</v>
      </c>
      <c r="D8" s="11">
        <v>136662</v>
      </c>
      <c r="E8" s="54">
        <v>260761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109873</v>
      </c>
      <c r="C9" s="11">
        <v>124127</v>
      </c>
      <c r="D9" s="11">
        <v>136679</v>
      </c>
      <c r="E9" s="54">
        <v>260806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109910</v>
      </c>
      <c r="C10" s="11">
        <v>124053</v>
      </c>
      <c r="D10" s="11">
        <v>136634</v>
      </c>
      <c r="E10" s="54">
        <v>260687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55">
        <v>109943</v>
      </c>
      <c r="C11" s="55">
        <v>123985</v>
      </c>
      <c r="D11" s="55">
        <v>136601</v>
      </c>
      <c r="E11" s="54">
        <v>260586</v>
      </c>
      <c r="F11" s="22"/>
    </row>
    <row r="12" spans="1:9" ht="19.5" customHeight="1" x14ac:dyDescent="0.15">
      <c r="A12" s="4" t="s">
        <v>12</v>
      </c>
      <c r="B12" s="2">
        <v>109987</v>
      </c>
      <c r="C12" s="2">
        <v>123959</v>
      </c>
      <c r="D12" s="2">
        <v>136552</v>
      </c>
      <c r="E12" s="54">
        <v>260511</v>
      </c>
      <c r="F12" s="22"/>
    </row>
    <row r="13" spans="1:9" ht="19.5" customHeight="1" x14ac:dyDescent="0.15">
      <c r="A13" s="4" t="s">
        <v>13</v>
      </c>
      <c r="B13" s="2">
        <v>110016</v>
      </c>
      <c r="C13" s="2">
        <v>123897</v>
      </c>
      <c r="D13" s="2">
        <v>136568</v>
      </c>
      <c r="E13" s="54">
        <v>260465</v>
      </c>
      <c r="F13" s="22"/>
    </row>
    <row r="14" spans="1:9" ht="19.5" customHeight="1" x14ac:dyDescent="0.15">
      <c r="A14" s="4" t="s">
        <v>14</v>
      </c>
      <c r="B14" s="55">
        <v>110103</v>
      </c>
      <c r="C14" s="55">
        <v>123912</v>
      </c>
      <c r="D14" s="55">
        <v>136554</v>
      </c>
      <c r="E14" s="54">
        <v>260466</v>
      </c>
      <c r="F14" s="22"/>
    </row>
    <row r="15" spans="1:9" ht="19.5" customHeight="1" thickBot="1" x14ac:dyDescent="0.2">
      <c r="A15" s="5" t="s">
        <v>15</v>
      </c>
      <c r="B15" s="53">
        <v>110177</v>
      </c>
      <c r="C15" s="53">
        <v>123935</v>
      </c>
      <c r="D15" s="53">
        <v>136565</v>
      </c>
      <c r="E15" s="52">
        <v>260500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21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110213</v>
      </c>
      <c r="C4" s="13">
        <v>123916</v>
      </c>
      <c r="D4" s="13">
        <v>136591</v>
      </c>
      <c r="E4" s="18">
        <v>260507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110223</v>
      </c>
      <c r="C5" s="11">
        <v>123841</v>
      </c>
      <c r="D5" s="11">
        <v>136556</v>
      </c>
      <c r="E5" s="18">
        <v>260397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110202</v>
      </c>
      <c r="C6" s="11">
        <v>123753</v>
      </c>
      <c r="D6" s="11">
        <v>136466</v>
      </c>
      <c r="E6" s="18">
        <v>260219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109755</v>
      </c>
      <c r="C7" s="11">
        <v>122885</v>
      </c>
      <c r="D7" s="11">
        <v>135914</v>
      </c>
      <c r="E7" s="18">
        <v>258799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110300</v>
      </c>
      <c r="C8" s="11">
        <v>123287</v>
      </c>
      <c r="D8" s="11">
        <v>136140</v>
      </c>
      <c r="E8" s="18">
        <v>259427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110433</v>
      </c>
      <c r="C9" s="11">
        <v>123339</v>
      </c>
      <c r="D9" s="11">
        <v>136137</v>
      </c>
      <c r="E9" s="18">
        <v>259476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110515</v>
      </c>
      <c r="C10" s="11">
        <v>123329</v>
      </c>
      <c r="D10" s="11">
        <v>136113</v>
      </c>
      <c r="E10" s="18">
        <v>259442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110558</v>
      </c>
      <c r="C11" s="14">
        <v>123346</v>
      </c>
      <c r="D11" s="14">
        <v>136131</v>
      </c>
      <c r="E11" s="18">
        <v>259477</v>
      </c>
      <c r="F11" s="22"/>
    </row>
    <row r="12" spans="1:9" ht="19.5" customHeight="1" x14ac:dyDescent="0.15">
      <c r="A12" s="4" t="s">
        <v>12</v>
      </c>
      <c r="B12" s="2">
        <v>110634</v>
      </c>
      <c r="C12" s="2">
        <v>123391</v>
      </c>
      <c r="D12" s="2">
        <v>136151</v>
      </c>
      <c r="E12" s="18">
        <v>259542</v>
      </c>
      <c r="F12" s="22"/>
    </row>
    <row r="13" spans="1:9" ht="19.5" customHeight="1" x14ac:dyDescent="0.15">
      <c r="A13" s="4" t="s">
        <v>13</v>
      </c>
      <c r="B13" s="2">
        <v>110657</v>
      </c>
      <c r="C13" s="2">
        <v>123387</v>
      </c>
      <c r="D13" s="2">
        <v>136101</v>
      </c>
      <c r="E13" s="18">
        <v>259488</v>
      </c>
      <c r="F13" s="22"/>
    </row>
    <row r="14" spans="1:9" ht="19.5" customHeight="1" x14ac:dyDescent="0.15">
      <c r="A14" s="4" t="s">
        <v>14</v>
      </c>
      <c r="B14" s="14">
        <v>110743</v>
      </c>
      <c r="C14" s="14">
        <v>123372</v>
      </c>
      <c r="D14" s="14">
        <v>136106</v>
      </c>
      <c r="E14" s="18">
        <v>259478</v>
      </c>
      <c r="F14" s="22"/>
    </row>
    <row r="15" spans="1:9" ht="19.5" customHeight="1" thickBot="1" x14ac:dyDescent="0.2">
      <c r="A15" s="5" t="s">
        <v>15</v>
      </c>
      <c r="B15" s="15">
        <v>110835</v>
      </c>
      <c r="C15" s="15">
        <v>123393</v>
      </c>
      <c r="D15" s="15">
        <v>136133</v>
      </c>
      <c r="E15" s="19">
        <v>259526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31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110915</v>
      </c>
      <c r="C4" s="13">
        <v>123395</v>
      </c>
      <c r="D4" s="13">
        <v>136098</v>
      </c>
      <c r="E4" s="18">
        <v>259493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110975</v>
      </c>
      <c r="C5" s="11">
        <v>123365</v>
      </c>
      <c r="D5" s="11">
        <v>136129</v>
      </c>
      <c r="E5" s="18">
        <v>259494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110965</v>
      </c>
      <c r="C6" s="11">
        <v>123278</v>
      </c>
      <c r="D6" s="11">
        <v>136078</v>
      </c>
      <c r="E6" s="18">
        <v>259356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110594</v>
      </c>
      <c r="C7" s="11">
        <v>122591</v>
      </c>
      <c r="D7" s="11">
        <v>135551</v>
      </c>
      <c r="E7" s="18">
        <v>258142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111110</v>
      </c>
      <c r="C8" s="11">
        <v>122951</v>
      </c>
      <c r="D8" s="11">
        <v>135759</v>
      </c>
      <c r="E8" s="18">
        <v>258710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111229</v>
      </c>
      <c r="C9" s="11">
        <v>122993</v>
      </c>
      <c r="D9" s="11">
        <v>135787</v>
      </c>
      <c r="E9" s="18">
        <v>258780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111351</v>
      </c>
      <c r="C10" s="11">
        <v>123048</v>
      </c>
      <c r="D10" s="11">
        <v>135835</v>
      </c>
      <c r="E10" s="18">
        <v>258883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111420</v>
      </c>
      <c r="C11" s="14">
        <v>123016</v>
      </c>
      <c r="D11" s="14">
        <v>135789</v>
      </c>
      <c r="E11" s="18">
        <v>258805</v>
      </c>
      <c r="F11" s="22"/>
    </row>
    <row r="12" spans="1:9" ht="19.5" customHeight="1" x14ac:dyDescent="0.15">
      <c r="A12" s="4" t="s">
        <v>12</v>
      </c>
      <c r="B12" s="2">
        <v>111505</v>
      </c>
      <c r="C12" s="2">
        <v>123051</v>
      </c>
      <c r="D12" s="2">
        <v>135814</v>
      </c>
      <c r="E12" s="18">
        <v>258865</v>
      </c>
      <c r="F12" s="22"/>
    </row>
    <row r="13" spans="1:9" ht="19.5" customHeight="1" x14ac:dyDescent="0.15">
      <c r="A13" s="4" t="s">
        <v>13</v>
      </c>
      <c r="B13" s="2">
        <v>111577</v>
      </c>
      <c r="C13" s="2">
        <v>123041</v>
      </c>
      <c r="D13" s="2">
        <v>135843</v>
      </c>
      <c r="E13" s="18">
        <v>258884</v>
      </c>
      <c r="F13" s="22"/>
    </row>
    <row r="14" spans="1:9" ht="19.5" customHeight="1" x14ac:dyDescent="0.15">
      <c r="A14" s="4" t="s">
        <v>14</v>
      </c>
      <c r="B14" s="14">
        <v>111651</v>
      </c>
      <c r="C14" s="14">
        <v>123040</v>
      </c>
      <c r="D14" s="14">
        <v>135870</v>
      </c>
      <c r="E14" s="18">
        <v>258910</v>
      </c>
      <c r="F14" s="22"/>
    </row>
    <row r="15" spans="1:9" ht="19.5" customHeight="1" thickBot="1" x14ac:dyDescent="0.2">
      <c r="A15" s="5" t="s">
        <v>15</v>
      </c>
      <c r="B15" s="15">
        <v>111712</v>
      </c>
      <c r="C15" s="15">
        <v>123046</v>
      </c>
      <c r="D15" s="15">
        <v>135846</v>
      </c>
      <c r="E15" s="19">
        <v>258892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32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111717</v>
      </c>
      <c r="C4" s="13">
        <v>123010</v>
      </c>
      <c r="D4" s="13">
        <v>135846</v>
      </c>
      <c r="E4" s="18">
        <v>258856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111723</v>
      </c>
      <c r="C5" s="11">
        <v>122960</v>
      </c>
      <c r="D5" s="11">
        <v>135801</v>
      </c>
      <c r="E5" s="18">
        <v>258761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111704</v>
      </c>
      <c r="C6" s="11">
        <v>122858</v>
      </c>
      <c r="D6" s="11">
        <v>135722</v>
      </c>
      <c r="E6" s="18">
        <v>258580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111421</v>
      </c>
      <c r="C7" s="11">
        <v>122186</v>
      </c>
      <c r="D7" s="11">
        <v>135263</v>
      </c>
      <c r="E7" s="18">
        <v>257449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111988</v>
      </c>
      <c r="C8" s="11">
        <v>122590</v>
      </c>
      <c r="D8" s="11">
        <v>135605</v>
      </c>
      <c r="E8" s="18">
        <v>258195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112075</v>
      </c>
      <c r="C9" s="11">
        <v>122622</v>
      </c>
      <c r="D9" s="11">
        <v>135605</v>
      </c>
      <c r="E9" s="18">
        <v>258227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112175</v>
      </c>
      <c r="C10" s="11">
        <v>122647</v>
      </c>
      <c r="D10" s="11">
        <v>135582</v>
      </c>
      <c r="E10" s="18">
        <v>258229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112201</v>
      </c>
      <c r="C11" s="14">
        <v>122655</v>
      </c>
      <c r="D11" s="14">
        <v>135592</v>
      </c>
      <c r="E11" s="18">
        <v>258247</v>
      </c>
      <c r="F11" s="22"/>
    </row>
    <row r="12" spans="1:9" ht="19.5" customHeight="1" x14ac:dyDescent="0.15">
      <c r="A12" s="4" t="s">
        <v>12</v>
      </c>
      <c r="B12" s="2">
        <v>112230</v>
      </c>
      <c r="C12" s="2">
        <v>122611</v>
      </c>
      <c r="D12" s="2">
        <v>135599</v>
      </c>
      <c r="E12" s="18">
        <v>258210</v>
      </c>
      <c r="F12" s="22"/>
    </row>
    <row r="13" spans="1:9" ht="19.5" customHeight="1" x14ac:dyDescent="0.15">
      <c r="A13" s="4" t="s">
        <v>13</v>
      </c>
      <c r="B13" s="2">
        <v>112242</v>
      </c>
      <c r="C13" s="2">
        <v>122572</v>
      </c>
      <c r="D13" s="2">
        <v>135558</v>
      </c>
      <c r="E13" s="18">
        <v>258130</v>
      </c>
      <c r="F13" s="22"/>
    </row>
    <row r="14" spans="1:9" ht="19.5" customHeight="1" x14ac:dyDescent="0.15">
      <c r="A14" s="4" t="s">
        <v>14</v>
      </c>
      <c r="B14" s="14">
        <v>112288</v>
      </c>
      <c r="C14" s="14">
        <v>122616</v>
      </c>
      <c r="D14" s="14">
        <v>135512</v>
      </c>
      <c r="E14" s="18">
        <v>258128</v>
      </c>
      <c r="F14" s="22"/>
    </row>
    <row r="15" spans="1:9" ht="19.5" customHeight="1" thickBot="1" x14ac:dyDescent="0.2">
      <c r="A15" s="5" t="s">
        <v>15</v>
      </c>
      <c r="B15" s="15">
        <v>112398</v>
      </c>
      <c r="C15" s="15">
        <v>122657</v>
      </c>
      <c r="D15" s="15">
        <v>135506</v>
      </c>
      <c r="E15" s="19">
        <v>258163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33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112451</v>
      </c>
      <c r="C4" s="13">
        <v>122615</v>
      </c>
      <c r="D4" s="13">
        <v>135546</v>
      </c>
      <c r="E4" s="18">
        <v>258161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112473</v>
      </c>
      <c r="C5" s="11">
        <v>122556</v>
      </c>
      <c r="D5" s="11">
        <v>135495</v>
      </c>
      <c r="E5" s="18">
        <v>258051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112544</v>
      </c>
      <c r="C6" s="11">
        <v>122644</v>
      </c>
      <c r="D6" s="11">
        <v>135514</v>
      </c>
      <c r="E6" s="18">
        <v>258158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112318</v>
      </c>
      <c r="C7" s="11">
        <v>122052</v>
      </c>
      <c r="D7" s="11">
        <v>135096</v>
      </c>
      <c r="E7" s="18">
        <v>257148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112874</v>
      </c>
      <c r="C8" s="11">
        <v>122395</v>
      </c>
      <c r="D8" s="11">
        <v>135286</v>
      </c>
      <c r="E8" s="18">
        <v>257681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112948</v>
      </c>
      <c r="C9" s="11">
        <v>122424</v>
      </c>
      <c r="D9" s="11">
        <v>135267</v>
      </c>
      <c r="E9" s="18">
        <v>257691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112971</v>
      </c>
      <c r="C10" s="11">
        <v>122378</v>
      </c>
      <c r="D10" s="11">
        <v>135272</v>
      </c>
      <c r="E10" s="18">
        <v>257650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112993</v>
      </c>
      <c r="C11" s="14">
        <v>122338</v>
      </c>
      <c r="D11" s="14">
        <v>135258</v>
      </c>
      <c r="E11" s="18">
        <v>257596</v>
      </c>
      <c r="F11" s="22"/>
    </row>
    <row r="12" spans="1:9" ht="19.5" customHeight="1" x14ac:dyDescent="0.15">
      <c r="A12" s="4" t="s">
        <v>12</v>
      </c>
      <c r="B12" s="2">
        <v>113103</v>
      </c>
      <c r="C12" s="2">
        <v>122348</v>
      </c>
      <c r="D12" s="2">
        <v>135266</v>
      </c>
      <c r="E12" s="18">
        <v>257614</v>
      </c>
      <c r="F12" s="22"/>
    </row>
    <row r="13" spans="1:9" ht="19.5" customHeight="1" x14ac:dyDescent="0.15">
      <c r="A13" s="4" t="s">
        <v>13</v>
      </c>
      <c r="B13" s="2">
        <v>113102</v>
      </c>
      <c r="C13" s="2">
        <v>122276</v>
      </c>
      <c r="D13" s="2">
        <v>135226</v>
      </c>
      <c r="E13" s="18">
        <v>257502</v>
      </c>
      <c r="F13" s="22"/>
    </row>
    <row r="14" spans="1:9" ht="19.5" customHeight="1" x14ac:dyDescent="0.15">
      <c r="A14" s="4" t="s">
        <v>14</v>
      </c>
      <c r="B14" s="14">
        <v>113199</v>
      </c>
      <c r="C14" s="14">
        <v>122363</v>
      </c>
      <c r="D14" s="14">
        <v>135221</v>
      </c>
      <c r="E14" s="18">
        <v>257584</v>
      </c>
      <c r="F14" s="22"/>
    </row>
    <row r="15" spans="1:9" ht="19.5" customHeight="1" thickBot="1" x14ac:dyDescent="0.2">
      <c r="A15" s="5" t="s">
        <v>15</v>
      </c>
      <c r="B15" s="15">
        <v>113262</v>
      </c>
      <c r="C15" s="15">
        <v>122373</v>
      </c>
      <c r="D15" s="15">
        <v>135268</v>
      </c>
      <c r="E15" s="19">
        <v>257641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Normal="100" workbookViewId="0">
      <selection sqref="A1:E1"/>
    </sheetView>
  </sheetViews>
  <sheetFormatPr defaultRowHeight="13.5" x14ac:dyDescent="0.15"/>
  <cols>
    <col min="1" max="12" width="9" customWidth="1"/>
    <col min="13" max="13" width="9.125" bestFit="1" customWidth="1"/>
  </cols>
  <sheetData>
    <row r="1" spans="1:7" x14ac:dyDescent="0.15">
      <c r="A1" s="148" t="s">
        <v>57</v>
      </c>
      <c r="B1" s="148"/>
      <c r="C1" s="148"/>
      <c r="D1" s="148"/>
      <c r="E1" s="148"/>
    </row>
    <row r="2" spans="1:7" ht="14.25" thickBot="1" x14ac:dyDescent="0.2">
      <c r="E2" s="16" t="s">
        <v>35</v>
      </c>
    </row>
    <row r="3" spans="1:7" ht="19.5" customHeight="1" thickBot="1" x14ac:dyDescent="0.2">
      <c r="A3" s="8" t="s">
        <v>34</v>
      </c>
      <c r="B3" s="9" t="s">
        <v>0</v>
      </c>
      <c r="C3" s="9" t="s">
        <v>1</v>
      </c>
      <c r="D3" s="9" t="s">
        <v>2</v>
      </c>
      <c r="E3" s="17" t="s">
        <v>3</v>
      </c>
      <c r="F3" s="24"/>
    </row>
    <row r="4" spans="1:7" ht="19.5" customHeight="1" thickTop="1" x14ac:dyDescent="0.15">
      <c r="A4" s="6" t="s">
        <v>6</v>
      </c>
      <c r="B4" s="13">
        <v>113275</v>
      </c>
      <c r="C4" s="13">
        <v>122352</v>
      </c>
      <c r="D4" s="13">
        <v>135260</v>
      </c>
      <c r="E4" s="18">
        <v>257612</v>
      </c>
      <c r="F4" s="37"/>
      <c r="G4" s="10"/>
    </row>
    <row r="5" spans="1:7" ht="19.5" customHeight="1" x14ac:dyDescent="0.15">
      <c r="A5" s="4" t="s">
        <v>7</v>
      </c>
      <c r="B5" s="11">
        <v>113279</v>
      </c>
      <c r="C5" s="11">
        <v>122372</v>
      </c>
      <c r="D5" s="11">
        <v>135180</v>
      </c>
      <c r="E5" s="18">
        <v>257552</v>
      </c>
      <c r="F5" s="37"/>
      <c r="G5" s="10"/>
    </row>
    <row r="6" spans="1:7" ht="19.5" customHeight="1" x14ac:dyDescent="0.15">
      <c r="A6" s="4" t="s">
        <v>8</v>
      </c>
      <c r="B6" s="11">
        <v>113266</v>
      </c>
      <c r="C6" s="11">
        <v>122301</v>
      </c>
      <c r="D6" s="11">
        <v>135118</v>
      </c>
      <c r="E6" s="18">
        <v>257419</v>
      </c>
      <c r="F6" s="37"/>
      <c r="G6" s="10"/>
    </row>
    <row r="7" spans="1:7" ht="19.5" customHeight="1" x14ac:dyDescent="0.15">
      <c r="A7" s="4" t="s">
        <v>5</v>
      </c>
      <c r="B7" s="11">
        <v>113033</v>
      </c>
      <c r="C7" s="11">
        <v>121679</v>
      </c>
      <c r="D7" s="11">
        <v>134751</v>
      </c>
      <c r="E7" s="18">
        <v>256430</v>
      </c>
      <c r="F7" s="37"/>
      <c r="G7" s="10"/>
    </row>
    <row r="8" spans="1:7" ht="19.5" customHeight="1" x14ac:dyDescent="0.15">
      <c r="A8" s="4" t="s">
        <v>4</v>
      </c>
      <c r="B8" s="11">
        <v>113590</v>
      </c>
      <c r="C8" s="11">
        <v>122140</v>
      </c>
      <c r="D8" s="11">
        <v>135081</v>
      </c>
      <c r="E8" s="18">
        <v>257221</v>
      </c>
      <c r="F8" s="37"/>
      <c r="G8" s="10"/>
    </row>
    <row r="9" spans="1:7" ht="19.5" customHeight="1" x14ac:dyDescent="0.15">
      <c r="A9" s="4" t="s">
        <v>9</v>
      </c>
      <c r="B9" s="11">
        <v>113664</v>
      </c>
      <c r="C9" s="11">
        <v>122140</v>
      </c>
      <c r="D9" s="11">
        <v>135054</v>
      </c>
      <c r="E9" s="18">
        <v>257194</v>
      </c>
      <c r="F9" s="37"/>
      <c r="G9" s="10"/>
    </row>
    <row r="10" spans="1:7" ht="19.5" customHeight="1" thickBot="1" x14ac:dyDescent="0.2">
      <c r="A10" s="4" t="s">
        <v>10</v>
      </c>
      <c r="B10" s="11">
        <v>113682</v>
      </c>
      <c r="C10" s="11">
        <v>122150</v>
      </c>
      <c r="D10" s="11">
        <v>135023</v>
      </c>
      <c r="E10" s="18">
        <v>257173</v>
      </c>
      <c r="F10" s="37"/>
      <c r="G10" s="10"/>
    </row>
    <row r="11" spans="1:7" ht="26.25" customHeight="1" x14ac:dyDescent="0.15">
      <c r="A11" s="60" t="s">
        <v>60</v>
      </c>
      <c r="B11" s="23"/>
      <c r="C11" s="23"/>
      <c r="D11" s="23"/>
      <c r="E11" s="23"/>
    </row>
    <row r="12" spans="1:7" ht="19.5" customHeight="1" x14ac:dyDescent="0.15"/>
    <row r="13" spans="1:7" ht="19.5" customHeight="1" x14ac:dyDescent="0.15">
      <c r="D13" t="s">
        <v>54</v>
      </c>
    </row>
    <row r="14" spans="1:7" ht="19.5" customHeight="1" x14ac:dyDescent="0.15">
      <c r="D14" s="36"/>
    </row>
    <row r="15" spans="1:7" ht="19.5" customHeight="1" x14ac:dyDescent="0.15"/>
    <row r="16" spans="1:7" ht="19.5" customHeight="1" x14ac:dyDescent="0.15"/>
    <row r="17" spans="1:19" ht="11.25" customHeight="1" x14ac:dyDescent="0.15"/>
    <row r="18" spans="1:19" ht="13.5" customHeight="1" x14ac:dyDescent="0.15">
      <c r="A18" s="148" t="s">
        <v>57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</row>
    <row r="19" spans="1:19" ht="19.5" customHeight="1" thickBot="1" x14ac:dyDescent="0.2">
      <c r="E19" s="16"/>
      <c r="I19" s="16"/>
      <c r="K19" s="16"/>
      <c r="P19" s="16"/>
      <c r="R19" s="16"/>
      <c r="S19" s="16" t="s">
        <v>52</v>
      </c>
    </row>
    <row r="20" spans="1:19" ht="19.5" customHeight="1" x14ac:dyDescent="0.15">
      <c r="A20" s="157" t="s">
        <v>49</v>
      </c>
      <c r="B20" s="157" t="s">
        <v>51</v>
      </c>
      <c r="C20" s="168"/>
      <c r="D20" s="168"/>
      <c r="E20" s="169"/>
      <c r="F20" s="165" t="s">
        <v>53</v>
      </c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7"/>
    </row>
    <row r="21" spans="1:19" ht="19.5" customHeight="1" x14ac:dyDescent="0.15">
      <c r="A21" s="158"/>
      <c r="B21" s="170"/>
      <c r="C21" s="171"/>
      <c r="D21" s="171"/>
      <c r="E21" s="172"/>
      <c r="F21" s="160" t="s">
        <v>47</v>
      </c>
      <c r="G21" s="161"/>
      <c r="H21" s="162"/>
      <c r="I21" s="163" t="s">
        <v>46</v>
      </c>
      <c r="J21" s="161"/>
      <c r="K21" s="162"/>
      <c r="L21" s="163" t="s">
        <v>48</v>
      </c>
      <c r="M21" s="161"/>
      <c r="N21" s="161"/>
      <c r="O21" s="161"/>
      <c r="P21" s="161"/>
      <c r="Q21" s="161"/>
      <c r="R21" s="161"/>
      <c r="S21" s="164"/>
    </row>
    <row r="22" spans="1:19" ht="19.5" customHeight="1" x14ac:dyDescent="0.15">
      <c r="A22" s="158"/>
      <c r="B22" s="151" t="s">
        <v>47</v>
      </c>
      <c r="C22" s="149" t="s">
        <v>46</v>
      </c>
      <c r="D22" s="149" t="s">
        <v>55</v>
      </c>
      <c r="E22" s="155" t="s">
        <v>56</v>
      </c>
      <c r="F22" s="151" t="s">
        <v>45</v>
      </c>
      <c r="G22" s="149" t="s">
        <v>2</v>
      </c>
      <c r="H22" s="153" t="s">
        <v>50</v>
      </c>
      <c r="I22" s="149" t="s">
        <v>45</v>
      </c>
      <c r="J22" s="149" t="s">
        <v>2</v>
      </c>
      <c r="K22" s="149" t="s">
        <v>50</v>
      </c>
      <c r="L22" s="149" t="s">
        <v>45</v>
      </c>
      <c r="M22" s="149" t="s">
        <v>2</v>
      </c>
      <c r="N22" s="153" t="s">
        <v>50</v>
      </c>
      <c r="O22" s="50"/>
      <c r="P22" s="50"/>
      <c r="Q22" s="50"/>
      <c r="R22" s="50"/>
      <c r="S22" s="51"/>
    </row>
    <row r="23" spans="1:19" ht="19.5" customHeight="1" thickBot="1" x14ac:dyDescent="0.2">
      <c r="A23" s="159"/>
      <c r="B23" s="152"/>
      <c r="C23" s="150"/>
      <c r="D23" s="150"/>
      <c r="E23" s="156"/>
      <c r="F23" s="152"/>
      <c r="G23" s="150"/>
      <c r="H23" s="154"/>
      <c r="I23" s="150"/>
      <c r="J23" s="150"/>
      <c r="K23" s="150"/>
      <c r="L23" s="150"/>
      <c r="M23" s="150"/>
      <c r="N23" s="150"/>
      <c r="O23" s="33" t="s">
        <v>43</v>
      </c>
      <c r="P23" s="34" t="s">
        <v>39</v>
      </c>
      <c r="Q23" s="34" t="s">
        <v>40</v>
      </c>
      <c r="R23" s="34" t="s">
        <v>41</v>
      </c>
      <c r="S23" s="35" t="s">
        <v>42</v>
      </c>
    </row>
    <row r="24" spans="1:19" ht="19.5" customHeight="1" thickTop="1" x14ac:dyDescent="0.15">
      <c r="A24" s="41" t="s">
        <v>36</v>
      </c>
      <c r="B24" s="38">
        <v>114698</v>
      </c>
      <c r="C24" s="13">
        <v>113379</v>
      </c>
      <c r="D24" s="47">
        <v>942</v>
      </c>
      <c r="E24" s="44">
        <v>377</v>
      </c>
      <c r="F24" s="38">
        <v>122732</v>
      </c>
      <c r="G24" s="13">
        <v>136021</v>
      </c>
      <c r="H24" s="18">
        <v>258753</v>
      </c>
      <c r="I24" s="13">
        <v>122152</v>
      </c>
      <c r="J24" s="13">
        <v>135018</v>
      </c>
      <c r="K24" s="13">
        <v>257170</v>
      </c>
      <c r="L24" s="13">
        <v>580</v>
      </c>
      <c r="M24" s="13">
        <v>1003</v>
      </c>
      <c r="N24" s="18">
        <v>1583</v>
      </c>
      <c r="O24" s="26">
        <v>179</v>
      </c>
      <c r="P24" s="27">
        <v>792</v>
      </c>
      <c r="Q24" s="27">
        <v>154</v>
      </c>
      <c r="R24" s="27">
        <v>57</v>
      </c>
      <c r="S24" s="58">
        <v>401</v>
      </c>
    </row>
    <row r="25" spans="1:19" ht="19.5" customHeight="1" x14ac:dyDescent="0.15">
      <c r="A25" s="42" t="s">
        <v>37</v>
      </c>
      <c r="B25" s="39">
        <f>SUM(C25:E25)</f>
        <v>114752</v>
      </c>
      <c r="C25" s="11">
        <v>113421</v>
      </c>
      <c r="D25" s="48">
        <v>954</v>
      </c>
      <c r="E25" s="45">
        <v>377</v>
      </c>
      <c r="F25" s="39">
        <v>122751</v>
      </c>
      <c r="G25" s="11">
        <v>136015</v>
      </c>
      <c r="H25" s="18">
        <v>258766</v>
      </c>
      <c r="I25" s="11">
        <v>122161</v>
      </c>
      <c r="J25" s="11">
        <v>135008</v>
      </c>
      <c r="K25" s="11">
        <v>257169</v>
      </c>
      <c r="L25" s="11">
        <v>590</v>
      </c>
      <c r="M25" s="11">
        <v>1007</v>
      </c>
      <c r="N25" s="18">
        <v>1597</v>
      </c>
      <c r="O25" s="28">
        <v>179</v>
      </c>
      <c r="P25" s="29">
        <v>799</v>
      </c>
      <c r="Q25" s="29">
        <v>153</v>
      </c>
      <c r="R25" s="29">
        <v>57</v>
      </c>
      <c r="S25" s="59">
        <v>409</v>
      </c>
    </row>
    <row r="26" spans="1:19" ht="19.5" customHeight="1" x14ac:dyDescent="0.15">
      <c r="A26" s="41" t="s">
        <v>13</v>
      </c>
      <c r="B26" s="39">
        <f t="shared" ref="B26" si="0">SUM(C26:E26)</f>
        <v>114766</v>
      </c>
      <c r="C26" s="11">
        <v>113448</v>
      </c>
      <c r="D26" s="48">
        <v>936</v>
      </c>
      <c r="E26" s="45">
        <v>382</v>
      </c>
      <c r="F26" s="39">
        <v>122719</v>
      </c>
      <c r="G26" s="11">
        <v>135965</v>
      </c>
      <c r="H26" s="18">
        <v>258684</v>
      </c>
      <c r="I26" s="11">
        <v>122133</v>
      </c>
      <c r="J26" s="11">
        <v>134974</v>
      </c>
      <c r="K26" s="11">
        <v>257107</v>
      </c>
      <c r="L26" s="11">
        <v>586</v>
      </c>
      <c r="M26" s="11">
        <v>991</v>
      </c>
      <c r="N26" s="18">
        <v>1577</v>
      </c>
      <c r="O26" s="28">
        <v>174</v>
      </c>
      <c r="P26" s="29">
        <v>776</v>
      </c>
      <c r="Q26" s="29">
        <v>157</v>
      </c>
      <c r="R26" s="29">
        <v>54</v>
      </c>
      <c r="S26" s="30">
        <v>416</v>
      </c>
    </row>
    <row r="27" spans="1:19" ht="19.5" customHeight="1" x14ac:dyDescent="0.15">
      <c r="A27" s="42" t="s">
        <v>14</v>
      </c>
      <c r="B27" s="39">
        <f>SUM(C27:E27)</f>
        <v>114884</v>
      </c>
      <c r="C27" s="11">
        <v>113529</v>
      </c>
      <c r="D27" s="48">
        <v>974</v>
      </c>
      <c r="E27" s="45">
        <v>381</v>
      </c>
      <c r="F27" s="39">
        <f>I27+L27</f>
        <v>122796</v>
      </c>
      <c r="G27" s="11">
        <f>J27+M27</f>
        <v>135981</v>
      </c>
      <c r="H27" s="18">
        <f>F27+G27</f>
        <v>258777</v>
      </c>
      <c r="I27" s="11">
        <v>122189</v>
      </c>
      <c r="J27" s="11">
        <v>134969</v>
      </c>
      <c r="K27" s="11">
        <f>I27+J27</f>
        <v>257158</v>
      </c>
      <c r="L27" s="11">
        <v>607</v>
      </c>
      <c r="M27" s="11">
        <v>1012</v>
      </c>
      <c r="N27" s="18">
        <v>1619</v>
      </c>
      <c r="O27" s="28">
        <v>175</v>
      </c>
      <c r="P27" s="29">
        <v>804</v>
      </c>
      <c r="Q27" s="29">
        <v>157</v>
      </c>
      <c r="R27" s="29">
        <v>55</v>
      </c>
      <c r="S27" s="59">
        <f>N27-O27-P27-Q27-R27</f>
        <v>428</v>
      </c>
    </row>
    <row r="28" spans="1:19" ht="19.5" customHeight="1" thickBot="1" x14ac:dyDescent="0.2">
      <c r="A28" s="43" t="s">
        <v>15</v>
      </c>
      <c r="B28" s="40">
        <f>SUM(C28:E28)</f>
        <v>114922</v>
      </c>
      <c r="C28" s="12">
        <v>113556</v>
      </c>
      <c r="D28" s="49">
        <v>982</v>
      </c>
      <c r="E28" s="46">
        <v>384</v>
      </c>
      <c r="F28" s="40">
        <f>I28+L28</f>
        <v>122771</v>
      </c>
      <c r="G28" s="12">
        <f>J28+M28</f>
        <v>135991</v>
      </c>
      <c r="H28" s="25">
        <f>F28+G28</f>
        <v>258762</v>
      </c>
      <c r="I28" s="12">
        <v>122172</v>
      </c>
      <c r="J28" s="12">
        <v>134962</v>
      </c>
      <c r="K28" s="12">
        <f>I28+J28</f>
        <v>257134</v>
      </c>
      <c r="L28" s="12">
        <v>599</v>
      </c>
      <c r="M28" s="12">
        <v>1029</v>
      </c>
      <c r="N28" s="25">
        <f>L28+M28</f>
        <v>1628</v>
      </c>
      <c r="O28" s="31">
        <v>174</v>
      </c>
      <c r="P28" s="32">
        <v>808</v>
      </c>
      <c r="Q28" s="32">
        <v>160</v>
      </c>
      <c r="R28" s="32">
        <v>54</v>
      </c>
      <c r="S28" s="61">
        <f>N28-O28-P28-Q28-R28</f>
        <v>432</v>
      </c>
    </row>
    <row r="29" spans="1:19" ht="19.5" customHeight="1" x14ac:dyDescent="0.15">
      <c r="A29" s="57" t="s">
        <v>62</v>
      </c>
    </row>
    <row r="30" spans="1:19" ht="19.5" customHeight="1" x14ac:dyDescent="0.15">
      <c r="A30" s="56" t="s">
        <v>63</v>
      </c>
    </row>
    <row r="31" spans="1:19" ht="19.5" customHeight="1" x14ac:dyDescent="0.15">
      <c r="A31" s="56" t="s">
        <v>60</v>
      </c>
    </row>
    <row r="32" spans="1:19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</sheetData>
  <mergeCells count="21">
    <mergeCell ref="A1:E1"/>
    <mergeCell ref="B22:B23"/>
    <mergeCell ref="C22:C23"/>
    <mergeCell ref="E22:E23"/>
    <mergeCell ref="A20:A23"/>
    <mergeCell ref="A18:R18"/>
    <mergeCell ref="F21:H21"/>
    <mergeCell ref="I21:K21"/>
    <mergeCell ref="L21:S21"/>
    <mergeCell ref="F20:S20"/>
    <mergeCell ref="M22:M23"/>
    <mergeCell ref="N22:N23"/>
    <mergeCell ref="B20:E21"/>
    <mergeCell ref="I22:I23"/>
    <mergeCell ref="J22:J23"/>
    <mergeCell ref="K22:K23"/>
    <mergeCell ref="L22:L23"/>
    <mergeCell ref="D22:D23"/>
    <mergeCell ref="F22:F23"/>
    <mergeCell ref="G22:G23"/>
    <mergeCell ref="H22:H23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>
    <oddHeader xml:space="preserve">&amp;R&amp;16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29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97012</v>
      </c>
      <c r="C4" s="13">
        <v>125720</v>
      </c>
      <c r="D4" s="13">
        <v>137413</v>
      </c>
      <c r="E4" s="18">
        <v>263133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97058</v>
      </c>
      <c r="C5" s="11">
        <v>125710</v>
      </c>
      <c r="D5" s="11">
        <v>137414</v>
      </c>
      <c r="E5" s="18">
        <v>263124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97075</v>
      </c>
      <c r="C6" s="11">
        <v>125668</v>
      </c>
      <c r="D6" s="11">
        <v>137384</v>
      </c>
      <c r="E6" s="18">
        <v>263052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96474</v>
      </c>
      <c r="C7" s="11">
        <v>124897</v>
      </c>
      <c r="D7" s="11">
        <v>136822</v>
      </c>
      <c r="E7" s="18">
        <v>261719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97368</v>
      </c>
      <c r="C8" s="11">
        <v>125518</v>
      </c>
      <c r="D8" s="11">
        <v>137375</v>
      </c>
      <c r="E8" s="18">
        <v>262893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97564</v>
      </c>
      <c r="C9" s="11">
        <v>125654</v>
      </c>
      <c r="D9" s="11">
        <v>137464</v>
      </c>
      <c r="E9" s="18">
        <v>263118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97703</v>
      </c>
      <c r="C10" s="11">
        <v>125788</v>
      </c>
      <c r="D10" s="11">
        <v>137548</v>
      </c>
      <c r="E10" s="18">
        <v>263336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97794</v>
      </c>
      <c r="C11" s="14">
        <v>125848</v>
      </c>
      <c r="D11" s="14">
        <v>137565</v>
      </c>
      <c r="E11" s="18">
        <v>263413</v>
      </c>
      <c r="F11" s="22"/>
    </row>
    <row r="12" spans="1:9" ht="19.5" customHeight="1" x14ac:dyDescent="0.15">
      <c r="A12" s="4" t="s">
        <v>12</v>
      </c>
      <c r="B12" s="2">
        <v>97888</v>
      </c>
      <c r="C12" s="2">
        <v>125940</v>
      </c>
      <c r="D12" s="2">
        <v>137616</v>
      </c>
      <c r="E12" s="18">
        <v>263556</v>
      </c>
      <c r="F12" s="22"/>
    </row>
    <row r="13" spans="1:9" ht="19.5" customHeight="1" x14ac:dyDescent="0.15">
      <c r="A13" s="4" t="s">
        <v>13</v>
      </c>
      <c r="B13" s="2">
        <v>97948</v>
      </c>
      <c r="C13" s="2">
        <v>125907</v>
      </c>
      <c r="D13" s="2">
        <v>137592</v>
      </c>
      <c r="E13" s="18">
        <v>263499</v>
      </c>
      <c r="F13" s="22"/>
    </row>
    <row r="14" spans="1:9" ht="19.5" customHeight="1" x14ac:dyDescent="0.15">
      <c r="A14" s="4" t="s">
        <v>14</v>
      </c>
      <c r="B14" s="14">
        <v>98122</v>
      </c>
      <c r="C14" s="14">
        <v>126029</v>
      </c>
      <c r="D14" s="14">
        <v>137663</v>
      </c>
      <c r="E14" s="18">
        <v>263692</v>
      </c>
      <c r="F14" s="22"/>
    </row>
    <row r="15" spans="1:9" ht="19.5" customHeight="1" thickBot="1" x14ac:dyDescent="0.2">
      <c r="A15" s="5" t="s">
        <v>15</v>
      </c>
      <c r="B15" s="15">
        <v>98218</v>
      </c>
      <c r="C15" s="15">
        <v>126070</v>
      </c>
      <c r="D15" s="15">
        <v>137686</v>
      </c>
      <c r="E15" s="19">
        <v>263756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opLeftCell="B1"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7" t="s">
        <v>58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19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19" ht="19.5" customHeight="1" x14ac:dyDescent="0.15">
      <c r="A5" s="158"/>
      <c r="B5" s="151" t="s">
        <v>47</v>
      </c>
      <c r="C5" s="149" t="s">
        <v>46</v>
      </c>
      <c r="D5" s="149" t="s">
        <v>55</v>
      </c>
      <c r="E5" s="155" t="s">
        <v>56</v>
      </c>
      <c r="F5" s="151" t="s">
        <v>45</v>
      </c>
      <c r="G5" s="149" t="s">
        <v>2</v>
      </c>
      <c r="H5" s="153" t="s">
        <v>50</v>
      </c>
      <c r="I5" s="149" t="s">
        <v>45</v>
      </c>
      <c r="J5" s="149" t="s">
        <v>2</v>
      </c>
      <c r="K5" s="149" t="s">
        <v>50</v>
      </c>
      <c r="L5" s="149" t="s">
        <v>45</v>
      </c>
      <c r="M5" s="149" t="s">
        <v>2</v>
      </c>
      <c r="N5" s="153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9"/>
      <c r="B6" s="152"/>
      <c r="C6" s="150"/>
      <c r="D6" s="150"/>
      <c r="E6" s="156"/>
      <c r="F6" s="152"/>
      <c r="G6" s="150"/>
      <c r="H6" s="154"/>
      <c r="I6" s="150"/>
      <c r="J6" s="150"/>
      <c r="K6" s="150"/>
      <c r="L6" s="150"/>
      <c r="M6" s="150"/>
      <c r="N6" s="150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114905</v>
      </c>
      <c r="C7" s="74">
        <v>113556</v>
      </c>
      <c r="D7" s="75">
        <v>965</v>
      </c>
      <c r="E7" s="76">
        <v>384</v>
      </c>
      <c r="F7" s="73">
        <f>I7+L7</f>
        <v>122701</v>
      </c>
      <c r="G7" s="74">
        <f>J7+M7</f>
        <v>135908</v>
      </c>
      <c r="H7" s="75">
        <f>SUM(F7:G7)</f>
        <v>258609</v>
      </c>
      <c r="I7" s="74">
        <v>122122</v>
      </c>
      <c r="J7" s="74">
        <v>134882</v>
      </c>
      <c r="K7" s="74">
        <f>SUM(I7:J7)</f>
        <v>257004</v>
      </c>
      <c r="L7" s="74">
        <v>579</v>
      </c>
      <c r="M7" s="74">
        <v>1026</v>
      </c>
      <c r="N7" s="75">
        <f>SUM(L7:M7)</f>
        <v>1605</v>
      </c>
      <c r="O7" s="77">
        <v>169</v>
      </c>
      <c r="P7" s="78">
        <v>810</v>
      </c>
      <c r="Q7" s="78">
        <v>159</v>
      </c>
      <c r="R7" s="78">
        <v>51</v>
      </c>
      <c r="S7" s="79">
        <f>N7-O7-P7-Q7-R7</f>
        <v>416</v>
      </c>
    </row>
    <row r="8" spans="1:19" ht="19.5" customHeight="1" x14ac:dyDescent="0.15">
      <c r="A8" s="41" t="s">
        <v>7</v>
      </c>
      <c r="B8" s="80">
        <f>SUM(C8:E8)</f>
        <v>114940</v>
      </c>
      <c r="C8" s="81">
        <v>113585</v>
      </c>
      <c r="D8" s="82">
        <v>969</v>
      </c>
      <c r="E8" s="83">
        <v>386</v>
      </c>
      <c r="F8" s="80">
        <f t="shared" ref="F8:F18" si="0">I8+L8</f>
        <v>122666</v>
      </c>
      <c r="G8" s="81">
        <f t="shared" ref="G8:G18" si="1">J8+M8</f>
        <v>135910</v>
      </c>
      <c r="H8" s="82">
        <f>SUM(F8:G8)</f>
        <v>258576</v>
      </c>
      <c r="I8" s="81">
        <v>122085</v>
      </c>
      <c r="J8" s="81">
        <v>134888</v>
      </c>
      <c r="K8" s="81">
        <f t="shared" ref="K8:K18" si="2">SUM(I8:J8)</f>
        <v>256973</v>
      </c>
      <c r="L8" s="81">
        <v>581</v>
      </c>
      <c r="M8" s="81">
        <v>1022</v>
      </c>
      <c r="N8" s="82">
        <f t="shared" ref="N8:N18" si="3">SUM(L8:M8)</f>
        <v>1603</v>
      </c>
      <c r="O8" s="84">
        <v>169</v>
      </c>
      <c r="P8" s="85">
        <v>816</v>
      </c>
      <c r="Q8" s="85">
        <v>159</v>
      </c>
      <c r="R8" s="85">
        <v>52</v>
      </c>
      <c r="S8" s="86">
        <f t="shared" ref="S8:S18" si="4">N8-O8-P8-Q8-R8</f>
        <v>407</v>
      </c>
    </row>
    <row r="9" spans="1:19" ht="19.5" customHeight="1" x14ac:dyDescent="0.15">
      <c r="A9" s="41" t="s">
        <v>8</v>
      </c>
      <c r="B9" s="80">
        <f t="shared" ref="B9:B16" si="5">SUM(C9:E9)</f>
        <v>114959</v>
      </c>
      <c r="C9" s="81">
        <v>113580</v>
      </c>
      <c r="D9" s="82">
        <v>991</v>
      </c>
      <c r="E9" s="83">
        <v>388</v>
      </c>
      <c r="F9" s="80">
        <f t="shared" si="0"/>
        <v>122663</v>
      </c>
      <c r="G9" s="81">
        <f t="shared" si="1"/>
        <v>135895</v>
      </c>
      <c r="H9" s="82">
        <f t="shared" ref="H9:H18" si="6">SUM(F9:G9)</f>
        <v>258558</v>
      </c>
      <c r="I9" s="81">
        <v>122068</v>
      </c>
      <c r="J9" s="81">
        <v>134863</v>
      </c>
      <c r="K9" s="81">
        <f t="shared" si="2"/>
        <v>256931</v>
      </c>
      <c r="L9" s="81">
        <v>595</v>
      </c>
      <c r="M9" s="81">
        <v>1032</v>
      </c>
      <c r="N9" s="82">
        <f t="shared" si="3"/>
        <v>1627</v>
      </c>
      <c r="O9" s="84">
        <v>170</v>
      </c>
      <c r="P9" s="85">
        <v>839</v>
      </c>
      <c r="Q9" s="85">
        <v>160</v>
      </c>
      <c r="R9" s="85">
        <v>54</v>
      </c>
      <c r="S9" s="86">
        <f t="shared" si="4"/>
        <v>404</v>
      </c>
    </row>
    <row r="10" spans="1:19" ht="19.5" customHeight="1" x14ac:dyDescent="0.15">
      <c r="A10" s="41" t="s">
        <v>5</v>
      </c>
      <c r="B10" s="80">
        <f t="shared" si="5"/>
        <v>114829</v>
      </c>
      <c r="C10" s="81">
        <v>113465</v>
      </c>
      <c r="D10" s="82">
        <v>983</v>
      </c>
      <c r="E10" s="83">
        <v>381</v>
      </c>
      <c r="F10" s="80">
        <f t="shared" si="0"/>
        <v>122188</v>
      </c>
      <c r="G10" s="81">
        <f t="shared" si="1"/>
        <v>135474</v>
      </c>
      <c r="H10" s="82">
        <f t="shared" si="6"/>
        <v>257662</v>
      </c>
      <c r="I10" s="81">
        <v>121600</v>
      </c>
      <c r="J10" s="81">
        <v>134444</v>
      </c>
      <c r="K10" s="81">
        <f t="shared" si="2"/>
        <v>256044</v>
      </c>
      <c r="L10" s="81">
        <v>588</v>
      </c>
      <c r="M10" s="81">
        <v>1030</v>
      </c>
      <c r="N10" s="82">
        <f t="shared" si="3"/>
        <v>1618</v>
      </c>
      <c r="O10" s="84">
        <v>170</v>
      </c>
      <c r="P10" s="85">
        <v>833</v>
      </c>
      <c r="Q10" s="85">
        <v>159</v>
      </c>
      <c r="R10" s="85">
        <v>54</v>
      </c>
      <c r="S10" s="86">
        <f t="shared" si="4"/>
        <v>402</v>
      </c>
    </row>
    <row r="11" spans="1:19" ht="19.5" customHeight="1" x14ac:dyDescent="0.15">
      <c r="A11" s="41" t="s">
        <v>4</v>
      </c>
      <c r="B11" s="80">
        <f t="shared" si="5"/>
        <v>115228</v>
      </c>
      <c r="C11" s="81">
        <v>113865</v>
      </c>
      <c r="D11" s="82">
        <v>984</v>
      </c>
      <c r="E11" s="83">
        <v>379</v>
      </c>
      <c r="F11" s="80">
        <f>I11+L11</f>
        <v>122329</v>
      </c>
      <c r="G11" s="81">
        <f>J11+M11</f>
        <v>135633</v>
      </c>
      <c r="H11" s="82">
        <f>SUM(F11:G11)</f>
        <v>257962</v>
      </c>
      <c r="I11" s="81">
        <v>121753</v>
      </c>
      <c r="J11" s="81">
        <v>134590</v>
      </c>
      <c r="K11" s="81">
        <f>SUM(I11:J11)</f>
        <v>256343</v>
      </c>
      <c r="L11" s="81">
        <v>576</v>
      </c>
      <c r="M11" s="81">
        <v>1043</v>
      </c>
      <c r="N11" s="82">
        <f>SUM(L11:M11)</f>
        <v>1619</v>
      </c>
      <c r="O11" s="84">
        <v>172</v>
      </c>
      <c r="P11" s="85">
        <v>836</v>
      </c>
      <c r="Q11" s="85">
        <v>158</v>
      </c>
      <c r="R11" s="85">
        <v>54</v>
      </c>
      <c r="S11" s="86">
        <f t="shared" si="4"/>
        <v>399</v>
      </c>
    </row>
    <row r="12" spans="1:19" ht="19.5" customHeight="1" x14ac:dyDescent="0.15">
      <c r="A12" s="41" t="s">
        <v>9</v>
      </c>
      <c r="B12" s="80">
        <f t="shared" si="5"/>
        <v>115302</v>
      </c>
      <c r="C12" s="81">
        <v>113938</v>
      </c>
      <c r="D12" s="82">
        <v>985</v>
      </c>
      <c r="E12" s="83">
        <v>379</v>
      </c>
      <c r="F12" s="80">
        <f t="shared" si="0"/>
        <v>122339</v>
      </c>
      <c r="G12" s="81">
        <f t="shared" si="1"/>
        <v>135627</v>
      </c>
      <c r="H12" s="82">
        <f t="shared" si="6"/>
        <v>257966</v>
      </c>
      <c r="I12" s="81">
        <v>121751</v>
      </c>
      <c r="J12" s="81">
        <v>134593</v>
      </c>
      <c r="K12" s="81">
        <f t="shared" si="2"/>
        <v>256344</v>
      </c>
      <c r="L12" s="81">
        <v>588</v>
      </c>
      <c r="M12" s="81">
        <v>1034</v>
      </c>
      <c r="N12" s="82">
        <f t="shared" si="3"/>
        <v>1622</v>
      </c>
      <c r="O12" s="84">
        <v>177</v>
      </c>
      <c r="P12" s="85">
        <v>827</v>
      </c>
      <c r="Q12" s="85">
        <v>156</v>
      </c>
      <c r="R12" s="85">
        <v>54</v>
      </c>
      <c r="S12" s="86">
        <f>N12-O12-P12-Q12-R12</f>
        <v>408</v>
      </c>
    </row>
    <row r="13" spans="1:19" ht="19.5" customHeight="1" x14ac:dyDescent="0.15">
      <c r="A13" s="41" t="s">
        <v>10</v>
      </c>
      <c r="B13" s="80">
        <f t="shared" si="5"/>
        <v>115315</v>
      </c>
      <c r="C13" s="81">
        <v>113973</v>
      </c>
      <c r="D13" s="82">
        <v>964</v>
      </c>
      <c r="E13" s="83">
        <v>378</v>
      </c>
      <c r="F13" s="80">
        <f t="shared" si="0"/>
        <v>122293</v>
      </c>
      <c r="G13" s="81">
        <f t="shared" si="1"/>
        <v>135636</v>
      </c>
      <c r="H13" s="82">
        <f t="shared" si="6"/>
        <v>257929</v>
      </c>
      <c r="I13" s="81">
        <v>121719</v>
      </c>
      <c r="J13" s="81">
        <v>134611</v>
      </c>
      <c r="K13" s="81">
        <f t="shared" si="2"/>
        <v>256330</v>
      </c>
      <c r="L13" s="81">
        <v>574</v>
      </c>
      <c r="M13" s="81">
        <v>1025</v>
      </c>
      <c r="N13" s="82">
        <f t="shared" si="3"/>
        <v>1599</v>
      </c>
      <c r="O13" s="84">
        <v>179</v>
      </c>
      <c r="P13" s="85">
        <v>811</v>
      </c>
      <c r="Q13" s="85">
        <v>157</v>
      </c>
      <c r="R13" s="85">
        <v>53</v>
      </c>
      <c r="S13" s="86">
        <f t="shared" si="4"/>
        <v>399</v>
      </c>
    </row>
    <row r="14" spans="1:19" ht="19.5" customHeight="1" x14ac:dyDescent="0.15">
      <c r="A14" s="41" t="s">
        <v>36</v>
      </c>
      <c r="B14" s="80">
        <v>115381</v>
      </c>
      <c r="C14" s="62">
        <v>114034</v>
      </c>
      <c r="D14" s="63">
        <v>965</v>
      </c>
      <c r="E14" s="64">
        <v>382</v>
      </c>
      <c r="F14" s="80">
        <f>I14+L14</f>
        <v>122318</v>
      </c>
      <c r="G14" s="81">
        <v>135623</v>
      </c>
      <c r="H14" s="82">
        <f>SUM(F14:G14)</f>
        <v>257941</v>
      </c>
      <c r="I14" s="62">
        <v>121741</v>
      </c>
      <c r="J14" s="62">
        <v>134592</v>
      </c>
      <c r="K14" s="81">
        <f>SUM(I14:J14)</f>
        <v>256333</v>
      </c>
      <c r="L14" s="62">
        <v>577</v>
      </c>
      <c r="M14" s="62">
        <v>1031</v>
      </c>
      <c r="N14" s="82">
        <f>SUM(L14:M14)</f>
        <v>1608</v>
      </c>
      <c r="O14" s="65">
        <v>180</v>
      </c>
      <c r="P14" s="66">
        <v>811</v>
      </c>
      <c r="Q14" s="66">
        <v>159</v>
      </c>
      <c r="R14" s="66">
        <v>53</v>
      </c>
      <c r="S14" s="86">
        <f t="shared" si="4"/>
        <v>405</v>
      </c>
    </row>
    <row r="15" spans="1:19" ht="19.5" customHeight="1" x14ac:dyDescent="0.15">
      <c r="A15" s="42" t="s">
        <v>37</v>
      </c>
      <c r="B15" s="80">
        <f t="shared" ref="B15" si="7">SUM(C15:E15)</f>
        <v>115411</v>
      </c>
      <c r="C15" s="62">
        <v>114076</v>
      </c>
      <c r="D15" s="63">
        <v>958</v>
      </c>
      <c r="E15" s="64">
        <v>377</v>
      </c>
      <c r="F15" s="80">
        <f t="shared" ref="F15:G15" si="8">I15+L15</f>
        <v>122312</v>
      </c>
      <c r="G15" s="81">
        <f t="shared" si="8"/>
        <v>135568</v>
      </c>
      <c r="H15" s="82">
        <f>SUM(F15:G15)</f>
        <v>257880</v>
      </c>
      <c r="I15" s="62">
        <v>121738</v>
      </c>
      <c r="J15" s="62">
        <v>134547</v>
      </c>
      <c r="K15" s="81">
        <f t="shared" ref="K15" si="9">SUM(I15:J15)</f>
        <v>256285</v>
      </c>
      <c r="L15" s="62">
        <v>574</v>
      </c>
      <c r="M15" s="62">
        <v>1021</v>
      </c>
      <c r="N15" s="82">
        <f t="shared" ref="N15" si="10">SUM(L15:M15)</f>
        <v>1595</v>
      </c>
      <c r="O15" s="65">
        <v>181</v>
      </c>
      <c r="P15" s="66">
        <v>804</v>
      </c>
      <c r="Q15" s="66">
        <v>160</v>
      </c>
      <c r="R15" s="66">
        <v>52</v>
      </c>
      <c r="S15" s="87">
        <f t="shared" si="4"/>
        <v>398</v>
      </c>
    </row>
    <row r="16" spans="1:19" ht="19.5" customHeight="1" x14ac:dyDescent="0.15">
      <c r="A16" s="41" t="s">
        <v>13</v>
      </c>
      <c r="B16" s="80">
        <f t="shared" si="5"/>
        <v>115451</v>
      </c>
      <c r="C16" s="62">
        <v>114109</v>
      </c>
      <c r="D16" s="63">
        <v>963</v>
      </c>
      <c r="E16" s="64">
        <v>379</v>
      </c>
      <c r="F16" s="80">
        <f t="shared" si="0"/>
        <v>122279</v>
      </c>
      <c r="G16" s="81">
        <f t="shared" si="1"/>
        <v>135552</v>
      </c>
      <c r="H16" s="82">
        <f t="shared" si="6"/>
        <v>257831</v>
      </c>
      <c r="I16" s="62">
        <v>121712</v>
      </c>
      <c r="J16" s="62">
        <v>134521</v>
      </c>
      <c r="K16" s="81">
        <f t="shared" si="2"/>
        <v>256233</v>
      </c>
      <c r="L16" s="62">
        <v>567</v>
      </c>
      <c r="M16" s="62">
        <v>1031</v>
      </c>
      <c r="N16" s="82">
        <f t="shared" si="3"/>
        <v>1598</v>
      </c>
      <c r="O16" s="65">
        <v>179</v>
      </c>
      <c r="P16" s="66">
        <v>806</v>
      </c>
      <c r="Q16" s="66">
        <v>160</v>
      </c>
      <c r="R16" s="66">
        <v>51</v>
      </c>
      <c r="S16" s="86">
        <f t="shared" si="4"/>
        <v>402</v>
      </c>
    </row>
    <row r="17" spans="1:19" ht="19.5" customHeight="1" x14ac:dyDescent="0.15">
      <c r="A17" s="42" t="s">
        <v>14</v>
      </c>
      <c r="B17" s="80">
        <f>SUM(C17:E17)</f>
        <v>115528</v>
      </c>
      <c r="C17" s="62">
        <v>114161</v>
      </c>
      <c r="D17" s="63">
        <v>993</v>
      </c>
      <c r="E17" s="64">
        <v>374</v>
      </c>
      <c r="F17" s="80">
        <f t="shared" si="0"/>
        <v>122296</v>
      </c>
      <c r="G17" s="81">
        <f t="shared" si="1"/>
        <v>135573</v>
      </c>
      <c r="H17" s="82">
        <f t="shared" si="6"/>
        <v>257869</v>
      </c>
      <c r="I17" s="62">
        <v>121727</v>
      </c>
      <c r="J17" s="62">
        <v>134518</v>
      </c>
      <c r="K17" s="81">
        <f t="shared" si="2"/>
        <v>256245</v>
      </c>
      <c r="L17" s="62">
        <v>569</v>
      </c>
      <c r="M17" s="62">
        <v>1055</v>
      </c>
      <c r="N17" s="82">
        <f t="shared" si="3"/>
        <v>1624</v>
      </c>
      <c r="O17" s="65">
        <v>180</v>
      </c>
      <c r="P17" s="66">
        <v>828</v>
      </c>
      <c r="Q17" s="66">
        <v>160</v>
      </c>
      <c r="R17" s="66">
        <v>51</v>
      </c>
      <c r="S17" s="86">
        <f t="shared" si="4"/>
        <v>405</v>
      </c>
    </row>
    <row r="18" spans="1:19" ht="19.5" customHeight="1" thickBot="1" x14ac:dyDescent="0.2">
      <c r="A18" s="43" t="s">
        <v>15</v>
      </c>
      <c r="B18" s="67">
        <f>SUM(C18:E18)</f>
        <v>115531</v>
      </c>
      <c r="C18" s="68">
        <v>114199</v>
      </c>
      <c r="D18" s="69">
        <v>955</v>
      </c>
      <c r="E18" s="70">
        <v>377</v>
      </c>
      <c r="F18" s="88">
        <f t="shared" si="0"/>
        <v>122241</v>
      </c>
      <c r="G18" s="89">
        <f t="shared" si="1"/>
        <v>135545</v>
      </c>
      <c r="H18" s="89">
        <f t="shared" si="6"/>
        <v>257786</v>
      </c>
      <c r="I18" s="68">
        <v>121674</v>
      </c>
      <c r="J18" s="68">
        <v>134525</v>
      </c>
      <c r="K18" s="89">
        <f t="shared" si="2"/>
        <v>256199</v>
      </c>
      <c r="L18" s="68">
        <v>567</v>
      </c>
      <c r="M18" s="68">
        <v>1020</v>
      </c>
      <c r="N18" s="90">
        <f t="shared" si="3"/>
        <v>1587</v>
      </c>
      <c r="O18" s="71">
        <v>178</v>
      </c>
      <c r="P18" s="72">
        <v>792</v>
      </c>
      <c r="Q18" s="72">
        <v>157</v>
      </c>
      <c r="R18" s="72">
        <v>52</v>
      </c>
      <c r="S18" s="91">
        <f t="shared" si="4"/>
        <v>408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D5:D6"/>
    <mergeCell ref="L5:L6"/>
    <mergeCell ref="M5:M6"/>
    <mergeCell ref="N5:N6"/>
    <mergeCell ref="A1:R1"/>
    <mergeCell ref="A3:A6"/>
    <mergeCell ref="F3:S3"/>
    <mergeCell ref="F4:H4"/>
    <mergeCell ref="I4:K4"/>
    <mergeCell ref="L4:S4"/>
    <mergeCell ref="B5:B6"/>
    <mergeCell ref="C5:C6"/>
    <mergeCell ref="E5:E6"/>
    <mergeCell ref="F5:F6"/>
    <mergeCell ref="G5:G6"/>
    <mergeCell ref="H5:H6"/>
    <mergeCell ref="I5:I6"/>
    <mergeCell ref="J5:J6"/>
    <mergeCell ref="K5:K6"/>
    <mergeCell ref="B3:E4"/>
  </mergeCells>
  <phoneticPr fontId="2"/>
  <pageMargins left="0.78740157480314965" right="0.78740157480314965" top="0.98425196850393704" bottom="0.98425196850393704" header="0.51181102362204722" footer="0.51181102362204722"/>
  <pageSetup paperSize="9" scale="75" orientation="landscape" horizontalDpi="300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7" t="s">
        <v>61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19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19" ht="19.5" customHeight="1" x14ac:dyDescent="0.15">
      <c r="A5" s="158"/>
      <c r="B5" s="151" t="s">
        <v>47</v>
      </c>
      <c r="C5" s="149" t="s">
        <v>46</v>
      </c>
      <c r="D5" s="149" t="s">
        <v>55</v>
      </c>
      <c r="E5" s="155" t="s">
        <v>56</v>
      </c>
      <c r="F5" s="151" t="s">
        <v>45</v>
      </c>
      <c r="G5" s="149" t="s">
        <v>2</v>
      </c>
      <c r="H5" s="153" t="s">
        <v>50</v>
      </c>
      <c r="I5" s="149" t="s">
        <v>45</v>
      </c>
      <c r="J5" s="149" t="s">
        <v>2</v>
      </c>
      <c r="K5" s="149" t="s">
        <v>50</v>
      </c>
      <c r="L5" s="149" t="s">
        <v>45</v>
      </c>
      <c r="M5" s="149" t="s">
        <v>2</v>
      </c>
      <c r="N5" s="153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9"/>
      <c r="B6" s="152"/>
      <c r="C6" s="150"/>
      <c r="D6" s="150"/>
      <c r="E6" s="156"/>
      <c r="F6" s="152"/>
      <c r="G6" s="150"/>
      <c r="H6" s="154"/>
      <c r="I6" s="150"/>
      <c r="J6" s="150"/>
      <c r="K6" s="150"/>
      <c r="L6" s="150"/>
      <c r="M6" s="150"/>
      <c r="N6" s="150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115528</v>
      </c>
      <c r="C7" s="74">
        <v>114187</v>
      </c>
      <c r="D7" s="75">
        <v>961</v>
      </c>
      <c r="E7" s="76">
        <v>380</v>
      </c>
      <c r="F7" s="73">
        <f>I7+L7</f>
        <v>122223</v>
      </c>
      <c r="G7" s="74">
        <f>J7+M7</f>
        <v>135495</v>
      </c>
      <c r="H7" s="75">
        <f>SUM(F7:G7)</f>
        <v>257718</v>
      </c>
      <c r="I7" s="74">
        <v>121646</v>
      </c>
      <c r="J7" s="74">
        <v>134472</v>
      </c>
      <c r="K7" s="74">
        <f>SUM(I7:J7)</f>
        <v>256118</v>
      </c>
      <c r="L7" s="74">
        <v>577</v>
      </c>
      <c r="M7" s="74">
        <v>1023</v>
      </c>
      <c r="N7" s="75">
        <f>SUM(L7:M7)</f>
        <v>1600</v>
      </c>
      <c r="O7" s="77">
        <v>177</v>
      </c>
      <c r="P7" s="78">
        <v>798</v>
      </c>
      <c r="Q7" s="78">
        <v>163</v>
      </c>
      <c r="R7" s="78">
        <v>53</v>
      </c>
      <c r="S7" s="79">
        <f>N7-O7-P7-Q7-R7</f>
        <v>409</v>
      </c>
    </row>
    <row r="8" spans="1:19" ht="19.5" customHeight="1" x14ac:dyDescent="0.15">
      <c r="A8" s="41" t="s">
        <v>7</v>
      </c>
      <c r="B8" s="80">
        <f>SUM(C8:E8)</f>
        <v>115568</v>
      </c>
      <c r="C8" s="81">
        <v>114223</v>
      </c>
      <c r="D8" s="82">
        <v>964</v>
      </c>
      <c r="E8" s="83">
        <v>381</v>
      </c>
      <c r="F8" s="80">
        <f t="shared" ref="F8:G18" si="0">I8+L8</f>
        <v>122197</v>
      </c>
      <c r="G8" s="81">
        <f t="shared" si="0"/>
        <v>135494</v>
      </c>
      <c r="H8" s="82">
        <f>SUM(F8:G8)</f>
        <v>257691</v>
      </c>
      <c r="I8" s="81">
        <v>121626</v>
      </c>
      <c r="J8" s="81">
        <v>134467</v>
      </c>
      <c r="K8" s="81">
        <f t="shared" ref="K8:K18" si="1">SUM(I8:J8)</f>
        <v>256093</v>
      </c>
      <c r="L8" s="81">
        <v>571</v>
      </c>
      <c r="M8" s="81">
        <v>1027</v>
      </c>
      <c r="N8" s="82">
        <f t="shared" ref="N8:N18" si="2">SUM(L8:M8)</f>
        <v>1598</v>
      </c>
      <c r="O8" s="84">
        <v>173</v>
      </c>
      <c r="P8" s="85">
        <v>797</v>
      </c>
      <c r="Q8" s="85">
        <v>163</v>
      </c>
      <c r="R8" s="85">
        <v>53</v>
      </c>
      <c r="S8" s="86">
        <f t="shared" ref="S8:S18" si="3">N8-O8-P8-Q8-R8</f>
        <v>412</v>
      </c>
    </row>
    <row r="9" spans="1:19" ht="19.5" customHeight="1" x14ac:dyDescent="0.15">
      <c r="A9" s="41" t="s">
        <v>8</v>
      </c>
      <c r="B9" s="80">
        <f>SUM(C9:E9)</f>
        <v>115587</v>
      </c>
      <c r="C9" s="81">
        <v>114237</v>
      </c>
      <c r="D9" s="82">
        <v>968</v>
      </c>
      <c r="E9" s="83">
        <v>382</v>
      </c>
      <c r="F9" s="80">
        <v>122133</v>
      </c>
      <c r="G9" s="81">
        <v>135438</v>
      </c>
      <c r="H9" s="82">
        <f>SUM(F9:G9)</f>
        <v>257571</v>
      </c>
      <c r="I9" s="81">
        <v>121551</v>
      </c>
      <c r="J9" s="81">
        <v>134414</v>
      </c>
      <c r="K9" s="81">
        <f>SUM(I9:J9)</f>
        <v>255965</v>
      </c>
      <c r="L9" s="81">
        <v>582</v>
      </c>
      <c r="M9" s="81">
        <v>1024</v>
      </c>
      <c r="N9" s="82">
        <f t="shared" si="2"/>
        <v>1606</v>
      </c>
      <c r="O9" s="84">
        <v>172</v>
      </c>
      <c r="P9" s="85">
        <v>803</v>
      </c>
      <c r="Q9" s="85">
        <v>164</v>
      </c>
      <c r="R9" s="85">
        <v>53</v>
      </c>
      <c r="S9" s="86">
        <f t="shared" si="3"/>
        <v>414</v>
      </c>
    </row>
    <row r="10" spans="1:19" ht="19.5" customHeight="1" x14ac:dyDescent="0.15">
      <c r="A10" s="41" t="s">
        <v>5</v>
      </c>
      <c r="B10" s="80">
        <f>SUM(C10:E10)</f>
        <v>115589</v>
      </c>
      <c r="C10" s="81">
        <v>114241</v>
      </c>
      <c r="D10" s="82">
        <v>968</v>
      </c>
      <c r="E10" s="83">
        <v>380</v>
      </c>
      <c r="F10" s="80">
        <v>121809</v>
      </c>
      <c r="G10" s="81">
        <v>135140</v>
      </c>
      <c r="H10" s="82">
        <f>SUM(F10:G10)</f>
        <v>256949</v>
      </c>
      <c r="I10" s="81">
        <v>121223</v>
      </c>
      <c r="J10" s="81">
        <v>134117</v>
      </c>
      <c r="K10" s="81">
        <f>SUM(I10:J10)</f>
        <v>255340</v>
      </c>
      <c r="L10" s="81">
        <v>586</v>
      </c>
      <c r="M10" s="81">
        <v>1023</v>
      </c>
      <c r="N10" s="82">
        <f>SUM(L10:M10)</f>
        <v>1609</v>
      </c>
      <c r="O10" s="84">
        <v>177</v>
      </c>
      <c r="P10" s="85">
        <v>791</v>
      </c>
      <c r="Q10" s="85">
        <v>160</v>
      </c>
      <c r="R10" s="85">
        <v>52</v>
      </c>
      <c r="S10" s="86">
        <f>N10-O10-P10-Q10-R10</f>
        <v>429</v>
      </c>
    </row>
    <row r="11" spans="1:19" ht="19.5" customHeight="1" x14ac:dyDescent="0.15">
      <c r="A11" s="41" t="s">
        <v>4</v>
      </c>
      <c r="B11" s="80">
        <f>SUM(C11:E11)</f>
        <v>115920</v>
      </c>
      <c r="C11" s="81">
        <v>114568</v>
      </c>
      <c r="D11" s="82">
        <v>972</v>
      </c>
      <c r="E11" s="83">
        <v>380</v>
      </c>
      <c r="F11" s="80">
        <f>I11+L11</f>
        <v>121935</v>
      </c>
      <c r="G11" s="81">
        <f>J11+M11</f>
        <v>135255</v>
      </c>
      <c r="H11" s="82">
        <f>SUM(F11:G11)</f>
        <v>257190</v>
      </c>
      <c r="I11" s="81">
        <v>121335</v>
      </c>
      <c r="J11" s="81">
        <v>134228</v>
      </c>
      <c r="K11" s="81">
        <f>SUM(I11:J11)</f>
        <v>255563</v>
      </c>
      <c r="L11" s="81">
        <v>600</v>
      </c>
      <c r="M11" s="81">
        <v>1027</v>
      </c>
      <c r="N11" s="82">
        <f>SUM(L11:M11)</f>
        <v>1627</v>
      </c>
      <c r="O11" s="84">
        <v>177</v>
      </c>
      <c r="P11" s="85">
        <v>793</v>
      </c>
      <c r="Q11" s="85">
        <v>160</v>
      </c>
      <c r="R11" s="85">
        <v>53</v>
      </c>
      <c r="S11" s="86">
        <v>444</v>
      </c>
    </row>
    <row r="12" spans="1:19" ht="19.5" customHeight="1" x14ac:dyDescent="0.15">
      <c r="A12" s="41" t="s">
        <v>9</v>
      </c>
      <c r="B12" s="80">
        <f t="shared" ref="B12:B16" si="4">SUM(C12:E12)</f>
        <v>115951</v>
      </c>
      <c r="C12" s="81">
        <v>114612</v>
      </c>
      <c r="D12" s="82">
        <v>959</v>
      </c>
      <c r="E12" s="83">
        <v>380</v>
      </c>
      <c r="F12" s="80">
        <f t="shared" si="0"/>
        <v>121901</v>
      </c>
      <c r="G12" s="81">
        <f t="shared" si="0"/>
        <v>135219</v>
      </c>
      <c r="H12" s="82">
        <f t="shared" ref="H12:H18" si="5">SUM(F12:G12)</f>
        <v>257120</v>
      </c>
      <c r="I12" s="81">
        <v>121307</v>
      </c>
      <c r="J12" s="81">
        <v>134203</v>
      </c>
      <c r="K12" s="81">
        <f t="shared" si="1"/>
        <v>255510</v>
      </c>
      <c r="L12" s="81">
        <v>594</v>
      </c>
      <c r="M12" s="81">
        <v>1016</v>
      </c>
      <c r="N12" s="82">
        <f t="shared" si="2"/>
        <v>1610</v>
      </c>
      <c r="O12" s="84">
        <v>178</v>
      </c>
      <c r="P12" s="85">
        <v>779</v>
      </c>
      <c r="Q12" s="85">
        <v>160</v>
      </c>
      <c r="R12" s="85">
        <v>52</v>
      </c>
      <c r="S12" s="86">
        <f>N12-O12-P12-Q12-R12</f>
        <v>441</v>
      </c>
    </row>
    <row r="13" spans="1:19" ht="19.5" customHeight="1" x14ac:dyDescent="0.15">
      <c r="A13" s="41" t="s">
        <v>10</v>
      </c>
      <c r="B13" s="80">
        <f>SUM(C13:E13)</f>
        <v>116020</v>
      </c>
      <c r="C13" s="81">
        <v>114695</v>
      </c>
      <c r="D13" s="82">
        <v>944</v>
      </c>
      <c r="E13" s="83">
        <v>381</v>
      </c>
      <c r="F13" s="80">
        <f t="shared" si="0"/>
        <v>121892</v>
      </c>
      <c r="G13" s="81">
        <f t="shared" si="0"/>
        <v>135216</v>
      </c>
      <c r="H13" s="82">
        <f t="shared" si="5"/>
        <v>257108</v>
      </c>
      <c r="I13" s="81">
        <v>121308</v>
      </c>
      <c r="J13" s="81">
        <v>134201</v>
      </c>
      <c r="K13" s="81">
        <f>SUM(I13:J13)</f>
        <v>255509</v>
      </c>
      <c r="L13" s="81">
        <v>584</v>
      </c>
      <c r="M13" s="81">
        <v>1015</v>
      </c>
      <c r="N13" s="82">
        <f>SUM(L13:M13)</f>
        <v>1599</v>
      </c>
      <c r="O13" s="84">
        <v>181</v>
      </c>
      <c r="P13" s="85">
        <v>766</v>
      </c>
      <c r="Q13" s="85">
        <v>160</v>
      </c>
      <c r="R13" s="85">
        <v>52</v>
      </c>
      <c r="S13" s="86">
        <f>N13-O13-P13-Q13-R13</f>
        <v>440</v>
      </c>
    </row>
    <row r="14" spans="1:19" ht="19.5" customHeight="1" x14ac:dyDescent="0.15">
      <c r="A14" s="41" t="s">
        <v>36</v>
      </c>
      <c r="B14" s="80">
        <f t="shared" si="4"/>
        <v>116032</v>
      </c>
      <c r="C14" s="62">
        <v>114721</v>
      </c>
      <c r="D14" s="63">
        <v>929</v>
      </c>
      <c r="E14" s="64">
        <v>382</v>
      </c>
      <c r="F14" s="80">
        <f t="shared" si="0"/>
        <v>121885</v>
      </c>
      <c r="G14" s="81">
        <f t="shared" si="0"/>
        <v>135217</v>
      </c>
      <c r="H14" s="82">
        <f t="shared" si="5"/>
        <v>257102</v>
      </c>
      <c r="I14" s="62">
        <v>121305</v>
      </c>
      <c r="J14" s="62">
        <v>134213</v>
      </c>
      <c r="K14" s="81">
        <f t="shared" si="1"/>
        <v>255518</v>
      </c>
      <c r="L14" s="62">
        <v>580</v>
      </c>
      <c r="M14" s="62">
        <v>1004</v>
      </c>
      <c r="N14" s="82">
        <f t="shared" si="2"/>
        <v>1584</v>
      </c>
      <c r="O14" s="65">
        <v>179</v>
      </c>
      <c r="P14" s="66">
        <v>748</v>
      </c>
      <c r="Q14" s="66">
        <v>163</v>
      </c>
      <c r="R14" s="66">
        <v>51</v>
      </c>
      <c r="S14" s="86">
        <f t="shared" si="3"/>
        <v>443</v>
      </c>
    </row>
    <row r="15" spans="1:19" ht="19.5" customHeight="1" x14ac:dyDescent="0.15">
      <c r="A15" s="42" t="s">
        <v>37</v>
      </c>
      <c r="B15" s="80">
        <f t="shared" si="4"/>
        <v>116135</v>
      </c>
      <c r="C15" s="62">
        <v>114812</v>
      </c>
      <c r="D15" s="63">
        <v>943</v>
      </c>
      <c r="E15" s="64">
        <v>380</v>
      </c>
      <c r="F15" s="80">
        <f t="shared" si="0"/>
        <v>121927</v>
      </c>
      <c r="G15" s="81">
        <f t="shared" si="0"/>
        <v>135233</v>
      </c>
      <c r="H15" s="82">
        <f t="shared" si="5"/>
        <v>257160</v>
      </c>
      <c r="I15" s="62">
        <v>121343</v>
      </c>
      <c r="J15" s="62">
        <v>134217</v>
      </c>
      <c r="K15" s="81">
        <f t="shared" si="1"/>
        <v>255560</v>
      </c>
      <c r="L15" s="62">
        <v>584</v>
      </c>
      <c r="M15" s="62">
        <v>1016</v>
      </c>
      <c r="N15" s="82">
        <f t="shared" si="2"/>
        <v>1600</v>
      </c>
      <c r="O15" s="65">
        <v>179</v>
      </c>
      <c r="P15" s="66">
        <v>760</v>
      </c>
      <c r="Q15" s="66">
        <v>165</v>
      </c>
      <c r="R15" s="66">
        <v>51</v>
      </c>
      <c r="S15" s="86">
        <f t="shared" si="3"/>
        <v>445</v>
      </c>
    </row>
    <row r="16" spans="1:19" ht="19.5" customHeight="1" x14ac:dyDescent="0.15">
      <c r="A16" s="41" t="s">
        <v>13</v>
      </c>
      <c r="B16" s="80">
        <f t="shared" si="4"/>
        <v>116143</v>
      </c>
      <c r="C16" s="62">
        <v>114809</v>
      </c>
      <c r="D16" s="63">
        <v>955</v>
      </c>
      <c r="E16" s="64">
        <v>379</v>
      </c>
      <c r="F16" s="80">
        <f t="shared" si="0"/>
        <v>121908</v>
      </c>
      <c r="G16" s="81">
        <f t="shared" si="0"/>
        <v>135159</v>
      </c>
      <c r="H16" s="82">
        <f t="shared" si="5"/>
        <v>257067</v>
      </c>
      <c r="I16" s="62">
        <v>121319</v>
      </c>
      <c r="J16" s="62">
        <v>134138</v>
      </c>
      <c r="K16" s="81">
        <f t="shared" si="1"/>
        <v>255457</v>
      </c>
      <c r="L16" s="62">
        <v>589</v>
      </c>
      <c r="M16" s="62">
        <v>1021</v>
      </c>
      <c r="N16" s="82">
        <f t="shared" si="2"/>
        <v>1610</v>
      </c>
      <c r="O16" s="65">
        <v>179</v>
      </c>
      <c r="P16" s="66">
        <v>761</v>
      </c>
      <c r="Q16" s="66">
        <v>162</v>
      </c>
      <c r="R16" s="66">
        <v>53</v>
      </c>
      <c r="S16" s="86">
        <f t="shared" si="3"/>
        <v>455</v>
      </c>
    </row>
    <row r="17" spans="1:19" ht="19.5" customHeight="1" x14ac:dyDescent="0.15">
      <c r="A17" s="42" t="s">
        <v>14</v>
      </c>
      <c r="B17" s="80">
        <f>SUM(C17:E17)</f>
        <v>116251</v>
      </c>
      <c r="C17" s="62">
        <v>114921</v>
      </c>
      <c r="D17" s="63">
        <v>952</v>
      </c>
      <c r="E17" s="64">
        <v>378</v>
      </c>
      <c r="F17" s="80">
        <f t="shared" si="0"/>
        <v>121922</v>
      </c>
      <c r="G17" s="81">
        <f t="shared" si="0"/>
        <v>135171</v>
      </c>
      <c r="H17" s="82">
        <f t="shared" si="5"/>
        <v>257093</v>
      </c>
      <c r="I17" s="62">
        <v>121336</v>
      </c>
      <c r="J17" s="62">
        <v>134152</v>
      </c>
      <c r="K17" s="81">
        <f t="shared" si="1"/>
        <v>255488</v>
      </c>
      <c r="L17" s="62">
        <v>586</v>
      </c>
      <c r="M17" s="62">
        <v>1019</v>
      </c>
      <c r="N17" s="82">
        <f t="shared" si="2"/>
        <v>1605</v>
      </c>
      <c r="O17" s="65">
        <v>182</v>
      </c>
      <c r="P17" s="66">
        <v>721</v>
      </c>
      <c r="Q17" s="66">
        <v>159</v>
      </c>
      <c r="R17" s="66">
        <v>53</v>
      </c>
      <c r="S17" s="86">
        <f t="shared" si="3"/>
        <v>490</v>
      </c>
    </row>
    <row r="18" spans="1:19" ht="19.5" customHeight="1" thickBot="1" x14ac:dyDescent="0.2">
      <c r="A18" s="43" t="s">
        <v>15</v>
      </c>
      <c r="B18" s="67">
        <f>SUM(C18:E18)</f>
        <v>116337</v>
      </c>
      <c r="C18" s="68">
        <v>115009</v>
      </c>
      <c r="D18" s="69">
        <v>950</v>
      </c>
      <c r="E18" s="70">
        <v>378</v>
      </c>
      <c r="F18" s="88">
        <f t="shared" si="0"/>
        <v>121956</v>
      </c>
      <c r="G18" s="89">
        <f t="shared" si="0"/>
        <v>135189</v>
      </c>
      <c r="H18" s="89">
        <f t="shared" si="5"/>
        <v>257145</v>
      </c>
      <c r="I18" s="68">
        <v>121362</v>
      </c>
      <c r="J18" s="68">
        <v>134176</v>
      </c>
      <c r="K18" s="89">
        <f t="shared" si="1"/>
        <v>255538</v>
      </c>
      <c r="L18" s="68">
        <v>594</v>
      </c>
      <c r="M18" s="68">
        <v>1013</v>
      </c>
      <c r="N18" s="90">
        <f t="shared" si="2"/>
        <v>1607</v>
      </c>
      <c r="O18" s="71">
        <v>180</v>
      </c>
      <c r="P18" s="72">
        <v>719</v>
      </c>
      <c r="Q18" s="72">
        <v>160</v>
      </c>
      <c r="R18" s="72">
        <v>52</v>
      </c>
      <c r="S18" s="91">
        <f t="shared" si="3"/>
        <v>496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M5:M6"/>
    <mergeCell ref="N5:N6"/>
    <mergeCell ref="E5:E6"/>
    <mergeCell ref="F5:F6"/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7" t="s">
        <v>64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19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19" ht="19.5" customHeight="1" x14ac:dyDescent="0.15">
      <c r="A5" s="158"/>
      <c r="B5" s="151" t="s">
        <v>47</v>
      </c>
      <c r="C5" s="149" t="s">
        <v>46</v>
      </c>
      <c r="D5" s="149" t="s">
        <v>55</v>
      </c>
      <c r="E5" s="155" t="s">
        <v>56</v>
      </c>
      <c r="F5" s="151" t="s">
        <v>45</v>
      </c>
      <c r="G5" s="149" t="s">
        <v>2</v>
      </c>
      <c r="H5" s="153" t="s">
        <v>50</v>
      </c>
      <c r="I5" s="149" t="s">
        <v>45</v>
      </c>
      <c r="J5" s="149" t="s">
        <v>2</v>
      </c>
      <c r="K5" s="149" t="s">
        <v>50</v>
      </c>
      <c r="L5" s="149" t="s">
        <v>45</v>
      </c>
      <c r="M5" s="149" t="s">
        <v>2</v>
      </c>
      <c r="N5" s="153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9"/>
      <c r="B6" s="152"/>
      <c r="C6" s="150"/>
      <c r="D6" s="150"/>
      <c r="E6" s="156"/>
      <c r="F6" s="152"/>
      <c r="G6" s="150"/>
      <c r="H6" s="154"/>
      <c r="I6" s="150"/>
      <c r="J6" s="150"/>
      <c r="K6" s="150"/>
      <c r="L6" s="150"/>
      <c r="M6" s="150"/>
      <c r="N6" s="150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116336</v>
      </c>
      <c r="C7" s="74">
        <v>115007</v>
      </c>
      <c r="D7" s="75">
        <v>953</v>
      </c>
      <c r="E7" s="76">
        <v>376</v>
      </c>
      <c r="F7" s="73">
        <f>I7+L7</f>
        <v>121944</v>
      </c>
      <c r="G7" s="74">
        <f>J7+M7</f>
        <v>135160</v>
      </c>
      <c r="H7" s="75">
        <f>SUM(F7:G7)</f>
        <v>257104</v>
      </c>
      <c r="I7" s="74">
        <v>121351</v>
      </c>
      <c r="J7" s="74">
        <v>134147</v>
      </c>
      <c r="K7" s="74">
        <f>SUM(I7:J7)</f>
        <v>255498</v>
      </c>
      <c r="L7" s="74">
        <v>593</v>
      </c>
      <c r="M7" s="74">
        <v>1013</v>
      </c>
      <c r="N7" s="75">
        <f>SUM(L7:M7)</f>
        <v>1606</v>
      </c>
      <c r="O7" s="77">
        <v>175</v>
      </c>
      <c r="P7" s="78">
        <v>712</v>
      </c>
      <c r="Q7" s="78">
        <v>164</v>
      </c>
      <c r="R7" s="78">
        <v>53</v>
      </c>
      <c r="S7" s="79">
        <f>N7-O7-P7-Q7-R7</f>
        <v>502</v>
      </c>
    </row>
    <row r="8" spans="1:19" ht="19.5" customHeight="1" x14ac:dyDescent="0.15">
      <c r="A8" s="41" t="s">
        <v>7</v>
      </c>
      <c r="B8" s="80">
        <f>SUM(C8:E8)</f>
        <v>116322</v>
      </c>
      <c r="C8" s="81">
        <v>114984</v>
      </c>
      <c r="D8" s="82">
        <v>960</v>
      </c>
      <c r="E8" s="83">
        <v>378</v>
      </c>
      <c r="F8" s="80">
        <f t="shared" ref="F8:G18" si="0">I8+L8</f>
        <v>121869</v>
      </c>
      <c r="G8" s="81">
        <f t="shared" si="0"/>
        <v>135125</v>
      </c>
      <c r="H8" s="82">
        <f>SUM(F8:G8)</f>
        <v>256994</v>
      </c>
      <c r="I8" s="81">
        <v>121277</v>
      </c>
      <c r="J8" s="81">
        <v>134093</v>
      </c>
      <c r="K8" s="81">
        <f t="shared" ref="K8:K18" si="1">SUM(I8:J8)</f>
        <v>255370</v>
      </c>
      <c r="L8" s="81">
        <v>592</v>
      </c>
      <c r="M8" s="81">
        <v>1032</v>
      </c>
      <c r="N8" s="82">
        <f t="shared" ref="N8:N18" si="2">SUM(L8:M8)</f>
        <v>1624</v>
      </c>
      <c r="O8" s="84">
        <v>175</v>
      </c>
      <c r="P8" s="85">
        <v>709</v>
      </c>
      <c r="Q8" s="85">
        <v>165</v>
      </c>
      <c r="R8" s="85">
        <v>54</v>
      </c>
      <c r="S8" s="86">
        <f t="shared" ref="S8:S18" si="3">N8-O8-P8-Q8-R8</f>
        <v>521</v>
      </c>
    </row>
    <row r="9" spans="1:19" ht="19.5" customHeight="1" x14ac:dyDescent="0.15">
      <c r="A9" s="41" t="s">
        <v>8</v>
      </c>
      <c r="B9" s="80">
        <f>SUM(C9:E9)</f>
        <v>116343</v>
      </c>
      <c r="C9" s="81">
        <v>115020</v>
      </c>
      <c r="D9" s="82">
        <v>945</v>
      </c>
      <c r="E9" s="83">
        <v>378</v>
      </c>
      <c r="F9" s="80">
        <f t="shared" si="0"/>
        <v>121867</v>
      </c>
      <c r="G9" s="81">
        <f t="shared" si="0"/>
        <v>135044</v>
      </c>
      <c r="H9" s="82">
        <f>SUM(F9:G9)</f>
        <v>256911</v>
      </c>
      <c r="I9" s="81">
        <v>121273</v>
      </c>
      <c r="J9" s="81">
        <v>134026</v>
      </c>
      <c r="K9" s="81">
        <f>SUM(I9:J9)</f>
        <v>255299</v>
      </c>
      <c r="L9" s="81">
        <v>594</v>
      </c>
      <c r="M9" s="81">
        <v>1018</v>
      </c>
      <c r="N9" s="82">
        <f t="shared" si="2"/>
        <v>1612</v>
      </c>
      <c r="O9" s="84">
        <v>177</v>
      </c>
      <c r="P9" s="85">
        <v>695</v>
      </c>
      <c r="Q9" s="85">
        <v>163</v>
      </c>
      <c r="R9" s="85">
        <v>55</v>
      </c>
      <c r="S9" s="86">
        <f t="shared" si="3"/>
        <v>522</v>
      </c>
    </row>
    <row r="10" spans="1:19" ht="19.5" customHeight="1" x14ac:dyDescent="0.15">
      <c r="A10" s="41" t="s">
        <v>5</v>
      </c>
      <c r="B10" s="80">
        <v>116371</v>
      </c>
      <c r="C10" s="81">
        <v>115028</v>
      </c>
      <c r="D10" s="82">
        <v>965</v>
      </c>
      <c r="E10" s="83">
        <v>378</v>
      </c>
      <c r="F10" s="80">
        <f>I10+L10</f>
        <v>121478</v>
      </c>
      <c r="G10" s="81">
        <f>J10+M10</f>
        <v>134837</v>
      </c>
      <c r="H10" s="82">
        <f>SUM(F10:G10)</f>
        <v>256315</v>
      </c>
      <c r="I10" s="81">
        <v>120876</v>
      </c>
      <c r="J10" s="81">
        <v>133805</v>
      </c>
      <c r="K10" s="81">
        <f>SUM(I10:J10)</f>
        <v>254681</v>
      </c>
      <c r="L10" s="81">
        <v>602</v>
      </c>
      <c r="M10" s="81">
        <v>1032</v>
      </c>
      <c r="N10" s="82">
        <f>SUM(L10:M10)</f>
        <v>1634</v>
      </c>
      <c r="O10" s="84">
        <v>178</v>
      </c>
      <c r="P10" s="85">
        <v>704</v>
      </c>
      <c r="Q10" s="85">
        <v>163</v>
      </c>
      <c r="R10" s="85">
        <v>56</v>
      </c>
      <c r="S10" s="86">
        <f>N10-O10-P10-Q10-R10</f>
        <v>533</v>
      </c>
    </row>
    <row r="11" spans="1:19" ht="19.5" customHeight="1" x14ac:dyDescent="0.15">
      <c r="A11" s="41" t="s">
        <v>4</v>
      </c>
      <c r="B11" s="80">
        <v>116702</v>
      </c>
      <c r="C11" s="81">
        <v>115356</v>
      </c>
      <c r="D11" s="82">
        <v>968</v>
      </c>
      <c r="E11" s="83">
        <v>378</v>
      </c>
      <c r="F11" s="80">
        <f>I11+L11</f>
        <v>121599</v>
      </c>
      <c r="G11" s="81">
        <f>J11+M11</f>
        <v>134806</v>
      </c>
      <c r="H11" s="82">
        <f>SUM(F11:G11)</f>
        <v>256405</v>
      </c>
      <c r="I11" s="81">
        <v>120994</v>
      </c>
      <c r="J11" s="81">
        <v>133776</v>
      </c>
      <c r="K11" s="81">
        <f>SUM(I11:J11)</f>
        <v>254770</v>
      </c>
      <c r="L11" s="81">
        <v>605</v>
      </c>
      <c r="M11" s="81">
        <v>1030</v>
      </c>
      <c r="N11" s="82">
        <f>SUM(L11:M11)</f>
        <v>1635</v>
      </c>
      <c r="O11" s="84">
        <v>177</v>
      </c>
      <c r="P11" s="85">
        <v>705</v>
      </c>
      <c r="Q11" s="85">
        <v>167</v>
      </c>
      <c r="R11" s="85">
        <v>51</v>
      </c>
      <c r="S11" s="86">
        <f>N11-O11-P11-Q11-R11</f>
        <v>535</v>
      </c>
    </row>
    <row r="12" spans="1:19" ht="19.5" customHeight="1" x14ac:dyDescent="0.15">
      <c r="A12" s="41" t="s">
        <v>9</v>
      </c>
      <c r="B12" s="80">
        <f t="shared" ref="B12:B15" si="4">SUM(C12:E12)</f>
        <v>116755</v>
      </c>
      <c r="C12" s="81">
        <v>115404</v>
      </c>
      <c r="D12" s="82">
        <v>973</v>
      </c>
      <c r="E12" s="83">
        <v>378</v>
      </c>
      <c r="F12" s="80">
        <f t="shared" si="0"/>
        <v>121596</v>
      </c>
      <c r="G12" s="81">
        <f t="shared" si="0"/>
        <v>134806</v>
      </c>
      <c r="H12" s="82">
        <f t="shared" ref="H12:H18" si="5">SUM(F12:G12)</f>
        <v>256402</v>
      </c>
      <c r="I12" s="81">
        <v>120983</v>
      </c>
      <c r="J12" s="81">
        <v>133777</v>
      </c>
      <c r="K12" s="81">
        <f t="shared" si="1"/>
        <v>254760</v>
      </c>
      <c r="L12" s="81">
        <v>613</v>
      </c>
      <c r="M12" s="81">
        <v>1029</v>
      </c>
      <c r="N12" s="82">
        <f t="shared" si="2"/>
        <v>1642</v>
      </c>
      <c r="O12" s="84">
        <v>176</v>
      </c>
      <c r="P12" s="85">
        <v>703</v>
      </c>
      <c r="Q12" s="85">
        <v>165</v>
      </c>
      <c r="R12" s="85">
        <v>51</v>
      </c>
      <c r="S12" s="86">
        <f>N12-O12-P12-Q12-R12</f>
        <v>547</v>
      </c>
    </row>
    <row r="13" spans="1:19" ht="19.5" customHeight="1" x14ac:dyDescent="0.15">
      <c r="A13" s="41" t="s">
        <v>10</v>
      </c>
      <c r="B13" s="80">
        <f>SUM(C13:E13)</f>
        <v>116792</v>
      </c>
      <c r="C13" s="81">
        <v>115473</v>
      </c>
      <c r="D13" s="82">
        <v>942</v>
      </c>
      <c r="E13" s="83">
        <v>377</v>
      </c>
      <c r="F13" s="80">
        <f t="shared" si="0"/>
        <v>121607</v>
      </c>
      <c r="G13" s="81">
        <f t="shared" si="0"/>
        <v>134765</v>
      </c>
      <c r="H13" s="82">
        <f t="shared" si="5"/>
        <v>256372</v>
      </c>
      <c r="I13" s="81">
        <v>121002</v>
      </c>
      <c r="J13" s="81">
        <v>133756</v>
      </c>
      <c r="K13" s="81">
        <f>SUM(I13:J13)</f>
        <v>254758</v>
      </c>
      <c r="L13" s="81">
        <v>605</v>
      </c>
      <c r="M13" s="81">
        <v>1009</v>
      </c>
      <c r="N13" s="82">
        <f>SUM(L13:M13)</f>
        <v>1614</v>
      </c>
      <c r="O13" s="84">
        <v>176</v>
      </c>
      <c r="P13" s="85">
        <v>668</v>
      </c>
      <c r="Q13" s="85">
        <v>167</v>
      </c>
      <c r="R13" s="85">
        <v>52</v>
      </c>
      <c r="S13" s="86">
        <f>N13-O13-P13-Q13-R13</f>
        <v>551</v>
      </c>
    </row>
    <row r="14" spans="1:19" ht="19.5" customHeight="1" x14ac:dyDescent="0.15">
      <c r="A14" s="41" t="s">
        <v>36</v>
      </c>
      <c r="B14" s="80">
        <v>116835</v>
      </c>
      <c r="C14" s="62">
        <v>115536</v>
      </c>
      <c r="D14" s="63">
        <v>925</v>
      </c>
      <c r="E14" s="64">
        <v>374</v>
      </c>
      <c r="F14" s="80">
        <f t="shared" si="0"/>
        <v>121613</v>
      </c>
      <c r="G14" s="81">
        <f t="shared" si="0"/>
        <v>134787</v>
      </c>
      <c r="H14" s="82">
        <f t="shared" si="5"/>
        <v>256400</v>
      </c>
      <c r="I14" s="62">
        <v>121012</v>
      </c>
      <c r="J14" s="62">
        <v>133791</v>
      </c>
      <c r="K14" s="81">
        <f t="shared" si="1"/>
        <v>254803</v>
      </c>
      <c r="L14" s="62">
        <v>601</v>
      </c>
      <c r="M14" s="62">
        <v>996</v>
      </c>
      <c r="N14" s="82">
        <f t="shared" si="2"/>
        <v>1597</v>
      </c>
      <c r="O14" s="65">
        <v>175</v>
      </c>
      <c r="P14" s="66">
        <v>650</v>
      </c>
      <c r="Q14" s="66">
        <v>168</v>
      </c>
      <c r="R14" s="66">
        <v>51</v>
      </c>
      <c r="S14" s="86">
        <f t="shared" si="3"/>
        <v>553</v>
      </c>
    </row>
    <row r="15" spans="1:19" ht="19.5" customHeight="1" x14ac:dyDescent="0.15">
      <c r="A15" s="42" t="s">
        <v>37</v>
      </c>
      <c r="B15" s="80">
        <f t="shared" si="4"/>
        <v>116859</v>
      </c>
      <c r="C15" s="62">
        <v>115565</v>
      </c>
      <c r="D15" s="63">
        <v>921</v>
      </c>
      <c r="E15" s="64">
        <v>373</v>
      </c>
      <c r="F15" s="80">
        <f t="shared" si="0"/>
        <v>121639</v>
      </c>
      <c r="G15" s="81">
        <f t="shared" si="0"/>
        <v>134712</v>
      </c>
      <c r="H15" s="82">
        <f t="shared" si="5"/>
        <v>256351</v>
      </c>
      <c r="I15" s="62">
        <v>121037</v>
      </c>
      <c r="J15" s="62">
        <v>133716</v>
      </c>
      <c r="K15" s="81">
        <f t="shared" si="1"/>
        <v>254753</v>
      </c>
      <c r="L15" s="62">
        <v>602</v>
      </c>
      <c r="M15" s="62">
        <v>996</v>
      </c>
      <c r="N15" s="82">
        <f t="shared" si="2"/>
        <v>1598</v>
      </c>
      <c r="O15" s="65">
        <v>172</v>
      </c>
      <c r="P15" s="66">
        <v>654</v>
      </c>
      <c r="Q15" s="66">
        <v>168</v>
      </c>
      <c r="R15" s="66">
        <v>47</v>
      </c>
      <c r="S15" s="86">
        <f t="shared" si="3"/>
        <v>557</v>
      </c>
    </row>
    <row r="16" spans="1:19" ht="19.5" customHeight="1" x14ac:dyDescent="0.15">
      <c r="A16" s="41" t="s">
        <v>13</v>
      </c>
      <c r="B16" s="80">
        <v>117007</v>
      </c>
      <c r="C16" s="62">
        <v>115685</v>
      </c>
      <c r="D16" s="63">
        <v>949</v>
      </c>
      <c r="E16" s="64">
        <v>373</v>
      </c>
      <c r="F16" s="80">
        <f t="shared" si="0"/>
        <v>121640</v>
      </c>
      <c r="G16" s="81">
        <f t="shared" si="0"/>
        <v>134731</v>
      </c>
      <c r="H16" s="82">
        <f t="shared" si="5"/>
        <v>256371</v>
      </c>
      <c r="I16" s="62">
        <v>121030</v>
      </c>
      <c r="J16" s="62">
        <v>133726</v>
      </c>
      <c r="K16" s="81">
        <f t="shared" si="1"/>
        <v>254756</v>
      </c>
      <c r="L16" s="62">
        <v>610</v>
      </c>
      <c r="M16" s="62">
        <v>1005</v>
      </c>
      <c r="N16" s="82">
        <f t="shared" si="2"/>
        <v>1615</v>
      </c>
      <c r="O16" s="65">
        <v>170</v>
      </c>
      <c r="P16" s="66">
        <v>674</v>
      </c>
      <c r="Q16" s="66">
        <v>169</v>
      </c>
      <c r="R16" s="66">
        <v>46</v>
      </c>
      <c r="S16" s="86">
        <f t="shared" si="3"/>
        <v>556</v>
      </c>
    </row>
    <row r="17" spans="1:19" ht="19.5" customHeight="1" x14ac:dyDescent="0.15">
      <c r="A17" s="42" t="s">
        <v>14</v>
      </c>
      <c r="B17" s="80">
        <f>SUM(C17:E17)</f>
        <v>117133</v>
      </c>
      <c r="C17" s="62">
        <v>115806</v>
      </c>
      <c r="D17" s="63">
        <v>952</v>
      </c>
      <c r="E17" s="64">
        <v>375</v>
      </c>
      <c r="F17" s="80">
        <f t="shared" si="0"/>
        <v>121647</v>
      </c>
      <c r="G17" s="81">
        <f t="shared" si="0"/>
        <v>134790</v>
      </c>
      <c r="H17" s="82">
        <f t="shared" si="5"/>
        <v>256437</v>
      </c>
      <c r="I17" s="62">
        <v>121041</v>
      </c>
      <c r="J17" s="62">
        <v>133774</v>
      </c>
      <c r="K17" s="81">
        <f t="shared" si="1"/>
        <v>254815</v>
      </c>
      <c r="L17" s="62">
        <v>606</v>
      </c>
      <c r="M17" s="62">
        <v>1016</v>
      </c>
      <c r="N17" s="82">
        <f t="shared" si="2"/>
        <v>1622</v>
      </c>
      <c r="O17" s="65">
        <v>165</v>
      </c>
      <c r="P17" s="66">
        <v>661</v>
      </c>
      <c r="Q17" s="66">
        <v>170</v>
      </c>
      <c r="R17" s="66">
        <v>48</v>
      </c>
      <c r="S17" s="86">
        <f t="shared" si="3"/>
        <v>578</v>
      </c>
    </row>
    <row r="18" spans="1:19" ht="19.5" customHeight="1" thickBot="1" x14ac:dyDescent="0.2">
      <c r="A18" s="43" t="s">
        <v>15</v>
      </c>
      <c r="B18" s="67">
        <f>SUM(C18:E18)</f>
        <v>117229</v>
      </c>
      <c r="C18" s="68">
        <v>115899</v>
      </c>
      <c r="D18" s="69">
        <v>954</v>
      </c>
      <c r="E18" s="70">
        <v>376</v>
      </c>
      <c r="F18" s="88">
        <f t="shared" si="0"/>
        <v>121660</v>
      </c>
      <c r="G18" s="89">
        <f t="shared" si="0"/>
        <v>134831</v>
      </c>
      <c r="H18" s="89">
        <f t="shared" si="5"/>
        <v>256491</v>
      </c>
      <c r="I18" s="68">
        <v>121055</v>
      </c>
      <c r="J18" s="68">
        <v>133808</v>
      </c>
      <c r="K18" s="89">
        <f t="shared" si="1"/>
        <v>254863</v>
      </c>
      <c r="L18" s="68">
        <v>605</v>
      </c>
      <c r="M18" s="68">
        <v>1023</v>
      </c>
      <c r="N18" s="90">
        <f t="shared" si="2"/>
        <v>1628</v>
      </c>
      <c r="O18" s="71">
        <v>166</v>
      </c>
      <c r="P18" s="72">
        <v>657</v>
      </c>
      <c r="Q18" s="72">
        <v>172</v>
      </c>
      <c r="R18" s="72">
        <v>48</v>
      </c>
      <c r="S18" s="91">
        <f t="shared" si="3"/>
        <v>585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7" t="s">
        <v>65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19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19" ht="19.5" customHeight="1" x14ac:dyDescent="0.15">
      <c r="A5" s="158"/>
      <c r="B5" s="151" t="s">
        <v>47</v>
      </c>
      <c r="C5" s="149" t="s">
        <v>46</v>
      </c>
      <c r="D5" s="149" t="s">
        <v>55</v>
      </c>
      <c r="E5" s="155" t="s">
        <v>56</v>
      </c>
      <c r="F5" s="151" t="s">
        <v>45</v>
      </c>
      <c r="G5" s="149" t="s">
        <v>2</v>
      </c>
      <c r="H5" s="153" t="s">
        <v>50</v>
      </c>
      <c r="I5" s="149" t="s">
        <v>45</v>
      </c>
      <c r="J5" s="149" t="s">
        <v>2</v>
      </c>
      <c r="K5" s="149" t="s">
        <v>50</v>
      </c>
      <c r="L5" s="149" t="s">
        <v>45</v>
      </c>
      <c r="M5" s="149" t="s">
        <v>2</v>
      </c>
      <c r="N5" s="153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9"/>
      <c r="B6" s="152"/>
      <c r="C6" s="150"/>
      <c r="D6" s="150"/>
      <c r="E6" s="156"/>
      <c r="F6" s="152"/>
      <c r="G6" s="150"/>
      <c r="H6" s="154"/>
      <c r="I6" s="150"/>
      <c r="J6" s="150"/>
      <c r="K6" s="150"/>
      <c r="L6" s="150"/>
      <c r="M6" s="150"/>
      <c r="N6" s="150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117290</v>
      </c>
      <c r="C7" s="74">
        <v>115959</v>
      </c>
      <c r="D7" s="75">
        <v>958</v>
      </c>
      <c r="E7" s="76">
        <v>373</v>
      </c>
      <c r="F7" s="73">
        <f>I7+L7</f>
        <v>121649</v>
      </c>
      <c r="G7" s="81">
        <f>J7+M7</f>
        <v>134802</v>
      </c>
      <c r="H7" s="82">
        <f t="shared" ref="H7:H10" si="0">SUM(F7:G7)</f>
        <v>256451</v>
      </c>
      <c r="I7" s="74">
        <v>121036</v>
      </c>
      <c r="J7" s="74">
        <v>133782</v>
      </c>
      <c r="K7" s="74">
        <f>SUM(I7:J7)</f>
        <v>254818</v>
      </c>
      <c r="L7" s="74">
        <v>613</v>
      </c>
      <c r="M7" s="74">
        <v>1020</v>
      </c>
      <c r="N7" s="75">
        <f>SUM(L7:M7)</f>
        <v>1633</v>
      </c>
      <c r="O7" s="77">
        <v>166</v>
      </c>
      <c r="P7" s="78">
        <v>650</v>
      </c>
      <c r="Q7" s="78">
        <v>180</v>
      </c>
      <c r="R7" s="78">
        <v>45</v>
      </c>
      <c r="S7" s="79">
        <f>N7-O7-P7-Q7-R7</f>
        <v>592</v>
      </c>
    </row>
    <row r="8" spans="1:19" ht="19.5" customHeight="1" x14ac:dyDescent="0.15">
      <c r="A8" s="41" t="s">
        <v>7</v>
      </c>
      <c r="B8" s="80">
        <f>SUM(C8:E8)</f>
        <v>117325</v>
      </c>
      <c r="C8" s="81">
        <v>116003</v>
      </c>
      <c r="D8" s="82">
        <v>949</v>
      </c>
      <c r="E8" s="83">
        <v>373</v>
      </c>
      <c r="F8" s="80">
        <f t="shared" ref="F8:G18" si="1">I8+L8</f>
        <v>121611</v>
      </c>
      <c r="G8" s="81">
        <f t="shared" si="1"/>
        <v>134776</v>
      </c>
      <c r="H8" s="82">
        <f t="shared" si="0"/>
        <v>256387</v>
      </c>
      <c r="I8" s="81">
        <v>121010</v>
      </c>
      <c r="J8" s="81">
        <v>133749</v>
      </c>
      <c r="K8" s="81">
        <f t="shared" ref="K8:K18" si="2">SUM(I8:J8)</f>
        <v>254759</v>
      </c>
      <c r="L8" s="81">
        <v>601</v>
      </c>
      <c r="M8" s="81">
        <v>1027</v>
      </c>
      <c r="N8" s="82">
        <f t="shared" ref="N8:N18" si="3">SUM(L8:M8)</f>
        <v>1628</v>
      </c>
      <c r="O8" s="84">
        <v>165</v>
      </c>
      <c r="P8" s="85">
        <v>652</v>
      </c>
      <c r="Q8" s="85">
        <v>180</v>
      </c>
      <c r="R8" s="85">
        <v>44</v>
      </c>
      <c r="S8" s="86">
        <f t="shared" ref="S8:S18" si="4">N8-O8-P8-Q8-R8</f>
        <v>587</v>
      </c>
    </row>
    <row r="9" spans="1:19" ht="19.5" customHeight="1" x14ac:dyDescent="0.15">
      <c r="A9" s="41" t="s">
        <v>8</v>
      </c>
      <c r="B9" s="80">
        <f>SUM(C9:E9)</f>
        <v>117366</v>
      </c>
      <c r="C9" s="81">
        <v>116032</v>
      </c>
      <c r="D9" s="82">
        <v>957</v>
      </c>
      <c r="E9" s="83">
        <v>377</v>
      </c>
      <c r="F9" s="80">
        <f>I9+L9</f>
        <v>121590</v>
      </c>
      <c r="G9" s="81">
        <f t="shared" si="1"/>
        <v>134743</v>
      </c>
      <c r="H9" s="82">
        <f t="shared" si="0"/>
        <v>256333</v>
      </c>
      <c r="I9" s="81">
        <v>120978</v>
      </c>
      <c r="J9" s="81">
        <v>133711</v>
      </c>
      <c r="K9" s="81">
        <f>SUM(I9:J9)</f>
        <v>254689</v>
      </c>
      <c r="L9" s="81">
        <v>612</v>
      </c>
      <c r="M9" s="81">
        <v>1032</v>
      </c>
      <c r="N9" s="82">
        <f t="shared" si="3"/>
        <v>1644</v>
      </c>
      <c r="O9" s="84">
        <v>166</v>
      </c>
      <c r="P9" s="85">
        <v>664</v>
      </c>
      <c r="Q9" s="85">
        <v>178</v>
      </c>
      <c r="R9" s="85">
        <v>45</v>
      </c>
      <c r="S9" s="86">
        <f t="shared" si="4"/>
        <v>591</v>
      </c>
    </row>
    <row r="10" spans="1:19" ht="19.5" customHeight="1" x14ac:dyDescent="0.15">
      <c r="A10" s="41" t="s">
        <v>5</v>
      </c>
      <c r="B10" s="80">
        <f>SUM(C10:E10)</f>
        <v>117419</v>
      </c>
      <c r="C10" s="81">
        <v>116058</v>
      </c>
      <c r="D10" s="82">
        <v>979</v>
      </c>
      <c r="E10" s="83">
        <v>382</v>
      </c>
      <c r="F10" s="80">
        <f>I10+L10</f>
        <v>121268</v>
      </c>
      <c r="G10" s="81">
        <f t="shared" si="1"/>
        <v>134539</v>
      </c>
      <c r="H10" s="82">
        <f t="shared" si="0"/>
        <v>255807</v>
      </c>
      <c r="I10" s="81">
        <v>120648</v>
      </c>
      <c r="J10" s="81">
        <v>133487</v>
      </c>
      <c r="K10" s="81">
        <f>SUM(I10:J10)</f>
        <v>254135</v>
      </c>
      <c r="L10" s="81">
        <v>620</v>
      </c>
      <c r="M10" s="81">
        <v>1052</v>
      </c>
      <c r="N10" s="82">
        <f>SUM(L10:M10)</f>
        <v>1672</v>
      </c>
      <c r="O10" s="84">
        <v>169</v>
      </c>
      <c r="P10" s="85">
        <v>671</v>
      </c>
      <c r="Q10" s="85">
        <v>181</v>
      </c>
      <c r="R10" s="85">
        <v>47</v>
      </c>
      <c r="S10" s="86">
        <f>N10-O10-P10-Q10-R10</f>
        <v>604</v>
      </c>
    </row>
    <row r="11" spans="1:19" ht="19.5" customHeight="1" x14ac:dyDescent="0.15">
      <c r="A11" s="41" t="s">
        <v>4</v>
      </c>
      <c r="B11" s="80">
        <f>SUM(C11:E11)</f>
        <v>117758</v>
      </c>
      <c r="C11" s="81">
        <v>116407</v>
      </c>
      <c r="D11" s="82">
        <v>970</v>
      </c>
      <c r="E11" s="83">
        <v>381</v>
      </c>
      <c r="F11" s="80">
        <f>I11+L11</f>
        <v>121355</v>
      </c>
      <c r="G11" s="81">
        <f>J11+M11</f>
        <v>134604</v>
      </c>
      <c r="H11" s="82">
        <f>SUM(F11:G11)</f>
        <v>255959</v>
      </c>
      <c r="I11" s="81">
        <v>120738</v>
      </c>
      <c r="J11" s="81">
        <v>133555</v>
      </c>
      <c r="K11" s="81">
        <f>SUM(I11:J11)</f>
        <v>254293</v>
      </c>
      <c r="L11" s="81">
        <v>617</v>
      </c>
      <c r="M11" s="81">
        <v>1049</v>
      </c>
      <c r="N11" s="82">
        <f>SUM(L11:M11)</f>
        <v>1666</v>
      </c>
      <c r="O11" s="84">
        <v>174</v>
      </c>
      <c r="P11" s="85">
        <v>667</v>
      </c>
      <c r="Q11" s="85">
        <v>182</v>
      </c>
      <c r="R11" s="85">
        <v>49</v>
      </c>
      <c r="S11" s="86">
        <f>N11-O11-P11-Q11-R11</f>
        <v>594</v>
      </c>
    </row>
    <row r="12" spans="1:19" ht="19.5" customHeight="1" x14ac:dyDescent="0.15">
      <c r="A12" s="41" t="s">
        <v>9</v>
      </c>
      <c r="B12" s="80">
        <f t="shared" ref="B12:B16" si="5">SUM(C12:E12)</f>
        <v>117788</v>
      </c>
      <c r="C12" s="81">
        <v>116441</v>
      </c>
      <c r="D12" s="82">
        <v>963</v>
      </c>
      <c r="E12" s="83">
        <v>384</v>
      </c>
      <c r="F12" s="80">
        <f t="shared" si="1"/>
        <v>121368</v>
      </c>
      <c r="G12" s="81">
        <f t="shared" si="1"/>
        <v>134538</v>
      </c>
      <c r="H12" s="82">
        <f t="shared" ref="H12:H18" si="6">SUM(F12:G12)</f>
        <v>255906</v>
      </c>
      <c r="I12" s="81">
        <v>120740</v>
      </c>
      <c r="J12" s="81">
        <v>133492</v>
      </c>
      <c r="K12" s="81">
        <f t="shared" si="2"/>
        <v>254232</v>
      </c>
      <c r="L12" s="81">
        <v>628</v>
      </c>
      <c r="M12" s="81">
        <v>1046</v>
      </c>
      <c r="N12" s="82">
        <f t="shared" si="3"/>
        <v>1674</v>
      </c>
      <c r="O12" s="84">
        <v>173</v>
      </c>
      <c r="P12" s="85">
        <v>658</v>
      </c>
      <c r="Q12" s="85">
        <v>187</v>
      </c>
      <c r="R12" s="85">
        <v>53</v>
      </c>
      <c r="S12" s="86">
        <f>N12-O12-P12-Q12-R12</f>
        <v>603</v>
      </c>
    </row>
    <row r="13" spans="1:19" ht="19.5" customHeight="1" x14ac:dyDescent="0.15">
      <c r="A13" s="41" t="s">
        <v>10</v>
      </c>
      <c r="B13" s="80">
        <v>117874</v>
      </c>
      <c r="C13" s="81">
        <v>116519</v>
      </c>
      <c r="D13" s="82">
        <v>966</v>
      </c>
      <c r="E13" s="83">
        <v>389</v>
      </c>
      <c r="F13" s="80">
        <v>121399</v>
      </c>
      <c r="G13" s="81">
        <v>134564</v>
      </c>
      <c r="H13" s="82">
        <f t="shared" si="6"/>
        <v>255963</v>
      </c>
      <c r="I13" s="81">
        <v>120773</v>
      </c>
      <c r="J13" s="81">
        <v>133519</v>
      </c>
      <c r="K13" s="81">
        <f>SUM(I13:J13)</f>
        <v>254292</v>
      </c>
      <c r="L13" s="81">
        <v>626</v>
      </c>
      <c r="M13" s="81">
        <v>1045</v>
      </c>
      <c r="N13" s="82">
        <f>SUM(L13:M13)</f>
        <v>1671</v>
      </c>
      <c r="O13" s="84">
        <v>172</v>
      </c>
      <c r="P13" s="85">
        <v>658</v>
      </c>
      <c r="Q13" s="85">
        <v>187</v>
      </c>
      <c r="R13" s="85">
        <v>48</v>
      </c>
      <c r="S13" s="86">
        <f>N13-O13-P13-Q13-R13</f>
        <v>606</v>
      </c>
    </row>
    <row r="14" spans="1:19" ht="19.5" customHeight="1" x14ac:dyDescent="0.15">
      <c r="A14" s="41" t="s">
        <v>36</v>
      </c>
      <c r="B14" s="80">
        <f t="shared" si="5"/>
        <v>117928</v>
      </c>
      <c r="C14" s="62">
        <v>116561</v>
      </c>
      <c r="D14" s="63">
        <v>977</v>
      </c>
      <c r="E14" s="64">
        <v>390</v>
      </c>
      <c r="F14" s="80">
        <f t="shared" si="1"/>
        <v>121397</v>
      </c>
      <c r="G14" s="81">
        <f t="shared" si="1"/>
        <v>134574</v>
      </c>
      <c r="H14" s="82">
        <f t="shared" si="6"/>
        <v>255971</v>
      </c>
      <c r="I14" s="62">
        <v>120764</v>
      </c>
      <c r="J14" s="62">
        <v>133525</v>
      </c>
      <c r="K14" s="81">
        <f t="shared" si="2"/>
        <v>254289</v>
      </c>
      <c r="L14" s="62">
        <v>633</v>
      </c>
      <c r="M14" s="62">
        <v>1049</v>
      </c>
      <c r="N14" s="82">
        <f t="shared" si="3"/>
        <v>1682</v>
      </c>
      <c r="O14" s="65">
        <v>171</v>
      </c>
      <c r="P14" s="66">
        <v>657</v>
      </c>
      <c r="Q14" s="66">
        <v>188</v>
      </c>
      <c r="R14" s="66">
        <v>49</v>
      </c>
      <c r="S14" s="86">
        <f t="shared" si="4"/>
        <v>617</v>
      </c>
    </row>
    <row r="15" spans="1:19" ht="19.5" customHeight="1" x14ac:dyDescent="0.15">
      <c r="A15" s="42" t="s">
        <v>37</v>
      </c>
      <c r="B15" s="80">
        <f t="shared" si="5"/>
        <v>118020</v>
      </c>
      <c r="C15" s="62">
        <v>116658</v>
      </c>
      <c r="D15" s="63">
        <v>968</v>
      </c>
      <c r="E15" s="64">
        <v>394</v>
      </c>
      <c r="F15" s="80">
        <f t="shared" si="1"/>
        <v>121472</v>
      </c>
      <c r="G15" s="81">
        <f t="shared" si="1"/>
        <v>134547</v>
      </c>
      <c r="H15" s="82">
        <f t="shared" si="6"/>
        <v>256019</v>
      </c>
      <c r="I15" s="62">
        <v>120840</v>
      </c>
      <c r="J15" s="62">
        <v>133497</v>
      </c>
      <c r="K15" s="81">
        <f t="shared" si="2"/>
        <v>254337</v>
      </c>
      <c r="L15" s="62">
        <v>632</v>
      </c>
      <c r="M15" s="62">
        <v>1050</v>
      </c>
      <c r="N15" s="82">
        <f t="shared" si="3"/>
        <v>1682</v>
      </c>
      <c r="O15" s="65">
        <v>175</v>
      </c>
      <c r="P15" s="66">
        <v>648</v>
      </c>
      <c r="Q15" s="66">
        <v>187</v>
      </c>
      <c r="R15" s="66">
        <v>45</v>
      </c>
      <c r="S15" s="86">
        <f t="shared" si="4"/>
        <v>627</v>
      </c>
    </row>
    <row r="16" spans="1:19" ht="19.5" customHeight="1" x14ac:dyDescent="0.15">
      <c r="A16" s="41" t="s">
        <v>13</v>
      </c>
      <c r="B16" s="80">
        <f t="shared" si="5"/>
        <v>118059</v>
      </c>
      <c r="C16" s="62">
        <v>116636</v>
      </c>
      <c r="D16" s="63">
        <v>1021</v>
      </c>
      <c r="E16" s="64">
        <v>402</v>
      </c>
      <c r="F16" s="80">
        <f t="shared" si="1"/>
        <v>121459</v>
      </c>
      <c r="G16" s="81">
        <f t="shared" si="1"/>
        <v>134547</v>
      </c>
      <c r="H16" s="82">
        <f t="shared" si="6"/>
        <v>256006</v>
      </c>
      <c r="I16" s="62">
        <v>120808</v>
      </c>
      <c r="J16" s="62">
        <v>133454</v>
      </c>
      <c r="K16" s="81">
        <f t="shared" si="2"/>
        <v>254262</v>
      </c>
      <c r="L16" s="62">
        <v>651</v>
      </c>
      <c r="M16" s="62">
        <v>1093</v>
      </c>
      <c r="N16" s="82">
        <f t="shared" si="3"/>
        <v>1744</v>
      </c>
      <c r="O16" s="65">
        <v>173</v>
      </c>
      <c r="P16" s="66">
        <v>678</v>
      </c>
      <c r="Q16" s="66">
        <v>188</v>
      </c>
      <c r="R16" s="66">
        <v>47</v>
      </c>
      <c r="S16" s="86">
        <f t="shared" si="4"/>
        <v>658</v>
      </c>
    </row>
    <row r="17" spans="1:19" ht="19.5" customHeight="1" x14ac:dyDescent="0.15">
      <c r="A17" s="42" t="s">
        <v>14</v>
      </c>
      <c r="B17" s="80">
        <f>SUM(C17:E17)</f>
        <v>118131</v>
      </c>
      <c r="C17" s="62">
        <v>116703</v>
      </c>
      <c r="D17" s="63">
        <v>1031</v>
      </c>
      <c r="E17" s="64">
        <v>397</v>
      </c>
      <c r="F17" s="80">
        <f t="shared" si="1"/>
        <v>121464</v>
      </c>
      <c r="G17" s="81">
        <f t="shared" ref="G17" si="7">J17+M17</f>
        <v>134537</v>
      </c>
      <c r="H17" s="82">
        <f t="shared" ref="H17" si="8">SUM(F17:G17)</f>
        <v>256001</v>
      </c>
      <c r="I17" s="62">
        <v>120803</v>
      </c>
      <c r="J17" s="62">
        <v>133456</v>
      </c>
      <c r="K17" s="81">
        <f t="shared" si="2"/>
        <v>254259</v>
      </c>
      <c r="L17" s="62">
        <v>661</v>
      </c>
      <c r="M17" s="62">
        <v>1081</v>
      </c>
      <c r="N17" s="82">
        <f t="shared" si="3"/>
        <v>1742</v>
      </c>
      <c r="O17" s="65">
        <v>172</v>
      </c>
      <c r="P17" s="66">
        <v>667</v>
      </c>
      <c r="Q17" s="66">
        <v>190</v>
      </c>
      <c r="R17" s="66">
        <v>45</v>
      </c>
      <c r="S17" s="86">
        <f t="shared" si="4"/>
        <v>668</v>
      </c>
    </row>
    <row r="18" spans="1:19" ht="19.5" customHeight="1" thickBot="1" x14ac:dyDescent="0.2">
      <c r="A18" s="43" t="s">
        <v>15</v>
      </c>
      <c r="B18" s="67">
        <f>SUM(C18:E18)</f>
        <v>118145</v>
      </c>
      <c r="C18" s="68">
        <v>116735</v>
      </c>
      <c r="D18" s="69">
        <v>1012</v>
      </c>
      <c r="E18" s="70">
        <v>398</v>
      </c>
      <c r="F18" s="88">
        <f t="shared" si="1"/>
        <v>121463</v>
      </c>
      <c r="G18" s="89">
        <f t="shared" si="1"/>
        <v>134546</v>
      </c>
      <c r="H18" s="89">
        <f t="shared" si="6"/>
        <v>256009</v>
      </c>
      <c r="I18" s="68">
        <v>120811</v>
      </c>
      <c r="J18" s="68">
        <v>133478</v>
      </c>
      <c r="K18" s="89">
        <f t="shared" si="2"/>
        <v>254289</v>
      </c>
      <c r="L18" s="68">
        <v>652</v>
      </c>
      <c r="M18" s="68">
        <v>1068</v>
      </c>
      <c r="N18" s="90">
        <f t="shared" si="3"/>
        <v>1720</v>
      </c>
      <c r="O18" s="71">
        <v>173</v>
      </c>
      <c r="P18" s="72">
        <v>657</v>
      </c>
      <c r="Q18" s="72">
        <v>198</v>
      </c>
      <c r="R18" s="72">
        <v>47</v>
      </c>
      <c r="S18" s="91">
        <f t="shared" si="4"/>
        <v>645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  <mergeCell ref="G5:G6"/>
    <mergeCell ref="H5:H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workbookViewId="0">
      <selection sqref="A1:R1"/>
    </sheetView>
  </sheetViews>
  <sheetFormatPr defaultRowHeight="13.5" x14ac:dyDescent="0.15"/>
  <cols>
    <col min="6" max="7" width="9.25" bestFit="1" customWidth="1"/>
  </cols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7" t="s">
        <v>68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19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19" ht="19.5" customHeight="1" x14ac:dyDescent="0.15">
      <c r="A5" s="158"/>
      <c r="B5" s="151" t="s">
        <v>47</v>
      </c>
      <c r="C5" s="149" t="s">
        <v>46</v>
      </c>
      <c r="D5" s="149" t="s">
        <v>55</v>
      </c>
      <c r="E5" s="155" t="s">
        <v>56</v>
      </c>
      <c r="F5" s="151" t="s">
        <v>45</v>
      </c>
      <c r="G5" s="149" t="s">
        <v>2</v>
      </c>
      <c r="H5" s="153" t="s">
        <v>50</v>
      </c>
      <c r="I5" s="149" t="s">
        <v>45</v>
      </c>
      <c r="J5" s="149" t="s">
        <v>2</v>
      </c>
      <c r="K5" s="149" t="s">
        <v>50</v>
      </c>
      <c r="L5" s="149" t="s">
        <v>45</v>
      </c>
      <c r="M5" s="149" t="s">
        <v>2</v>
      </c>
      <c r="N5" s="153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9"/>
      <c r="B6" s="152"/>
      <c r="C6" s="150"/>
      <c r="D6" s="150"/>
      <c r="E6" s="156"/>
      <c r="F6" s="152"/>
      <c r="G6" s="150"/>
      <c r="H6" s="154"/>
      <c r="I6" s="150"/>
      <c r="J6" s="150"/>
      <c r="K6" s="150"/>
      <c r="L6" s="150"/>
      <c r="M6" s="150"/>
      <c r="N6" s="150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118176</v>
      </c>
      <c r="C7" s="74">
        <v>116739</v>
      </c>
      <c r="D7" s="75">
        <v>1038</v>
      </c>
      <c r="E7" s="76">
        <v>399</v>
      </c>
      <c r="F7" s="73">
        <v>121470</v>
      </c>
      <c r="G7" s="81">
        <v>134538</v>
      </c>
      <c r="H7" s="82">
        <f t="shared" ref="H7:H10" si="0">SUM(F7:G7)</f>
        <v>256008</v>
      </c>
      <c r="I7" s="74">
        <v>120802</v>
      </c>
      <c r="J7" s="74">
        <v>133454</v>
      </c>
      <c r="K7" s="74">
        <f>SUM(I7:J7)</f>
        <v>254256</v>
      </c>
      <c r="L7" s="74">
        <v>668</v>
      </c>
      <c r="M7" s="74">
        <v>1084</v>
      </c>
      <c r="N7" s="75">
        <f>SUM(L7:M7)</f>
        <v>1752</v>
      </c>
      <c r="O7" s="77">
        <v>181</v>
      </c>
      <c r="P7" s="78">
        <v>671</v>
      </c>
      <c r="Q7" s="78">
        <v>199</v>
      </c>
      <c r="R7" s="78">
        <v>47</v>
      </c>
      <c r="S7" s="79">
        <f>N7-O7-P7-Q7-R7</f>
        <v>654</v>
      </c>
    </row>
    <row r="8" spans="1:19" ht="19.5" customHeight="1" x14ac:dyDescent="0.15">
      <c r="A8" s="41" t="s">
        <v>7</v>
      </c>
      <c r="B8" s="80">
        <f>SUM(C8:E8)</f>
        <v>118113</v>
      </c>
      <c r="C8" s="81">
        <v>116712</v>
      </c>
      <c r="D8" s="82">
        <v>1005</v>
      </c>
      <c r="E8" s="83">
        <v>396</v>
      </c>
      <c r="F8" s="80">
        <f>I8+L8</f>
        <v>121418</v>
      </c>
      <c r="G8" s="81">
        <f>J8+M8</f>
        <v>134429</v>
      </c>
      <c r="H8" s="82">
        <f t="shared" si="0"/>
        <v>255847</v>
      </c>
      <c r="I8" s="81">
        <v>120751</v>
      </c>
      <c r="J8" s="81">
        <v>133379</v>
      </c>
      <c r="K8" s="81">
        <f t="shared" ref="K8:K14" si="1">SUM(I8:J8)</f>
        <v>254130</v>
      </c>
      <c r="L8" s="81">
        <v>667</v>
      </c>
      <c r="M8" s="81">
        <v>1050</v>
      </c>
      <c r="N8" s="82">
        <f t="shared" ref="N8:N14" si="2">SUM(L8:M8)</f>
        <v>1717</v>
      </c>
      <c r="O8" s="84">
        <v>181</v>
      </c>
      <c r="P8" s="85">
        <v>656</v>
      </c>
      <c r="Q8" s="85">
        <v>193</v>
      </c>
      <c r="R8" s="85">
        <v>47</v>
      </c>
      <c r="S8" s="86">
        <f t="shared" ref="S8:S14" si="3">N8-O8-P8-Q8-R8</f>
        <v>640</v>
      </c>
    </row>
    <row r="9" spans="1:19" ht="19.5" customHeight="1" x14ac:dyDescent="0.15">
      <c r="A9" s="41" t="s">
        <v>8</v>
      </c>
      <c r="B9" s="80">
        <f>SUM(C9:E9)</f>
        <v>118162</v>
      </c>
      <c r="C9" s="81">
        <v>116770</v>
      </c>
      <c r="D9" s="82">
        <v>999</v>
      </c>
      <c r="E9" s="83">
        <v>393</v>
      </c>
      <c r="F9" s="80">
        <f t="shared" ref="F9:F14" si="4">I9+L9</f>
        <v>121362</v>
      </c>
      <c r="G9" s="81">
        <f t="shared" ref="G9:G14" si="5">J9+M9</f>
        <v>134377</v>
      </c>
      <c r="H9" s="82">
        <f t="shared" si="0"/>
        <v>255739</v>
      </c>
      <c r="I9" s="81">
        <v>120701</v>
      </c>
      <c r="J9" s="81">
        <v>133332</v>
      </c>
      <c r="K9" s="81">
        <f>SUM(I9:J9)</f>
        <v>254033</v>
      </c>
      <c r="L9" s="81">
        <v>661</v>
      </c>
      <c r="M9" s="81">
        <v>1045</v>
      </c>
      <c r="N9" s="82">
        <f t="shared" si="2"/>
        <v>1706</v>
      </c>
      <c r="O9" s="84">
        <v>182</v>
      </c>
      <c r="P9" s="85">
        <v>642</v>
      </c>
      <c r="Q9" s="85">
        <v>193</v>
      </c>
      <c r="R9" s="85">
        <v>46</v>
      </c>
      <c r="S9" s="86">
        <f t="shared" si="3"/>
        <v>643</v>
      </c>
    </row>
    <row r="10" spans="1:19" ht="19.5" customHeight="1" x14ac:dyDescent="0.15">
      <c r="A10" s="41" t="s">
        <v>5</v>
      </c>
      <c r="B10" s="80">
        <f>SUM(C10:E10)</f>
        <v>118227</v>
      </c>
      <c r="C10" s="81">
        <v>116830</v>
      </c>
      <c r="D10" s="82">
        <v>1001</v>
      </c>
      <c r="E10" s="83">
        <v>396</v>
      </c>
      <c r="F10" s="80">
        <f t="shared" si="4"/>
        <v>121155</v>
      </c>
      <c r="G10" s="81">
        <f t="shared" si="5"/>
        <v>134140</v>
      </c>
      <c r="H10" s="82">
        <f t="shared" si="0"/>
        <v>255295</v>
      </c>
      <c r="I10" s="81">
        <v>120497</v>
      </c>
      <c r="J10" s="81">
        <v>133104</v>
      </c>
      <c r="K10" s="81">
        <f>SUM(I10:J10)</f>
        <v>253601</v>
      </c>
      <c r="L10" s="81">
        <v>658</v>
      </c>
      <c r="M10" s="81">
        <v>1036</v>
      </c>
      <c r="N10" s="82">
        <f>SUM(L10:M10)</f>
        <v>1694</v>
      </c>
      <c r="O10" s="84">
        <v>181</v>
      </c>
      <c r="P10" s="85">
        <v>654</v>
      </c>
      <c r="Q10" s="85">
        <v>192</v>
      </c>
      <c r="R10" s="85">
        <v>49</v>
      </c>
      <c r="S10" s="86">
        <f>N10-O10-P10-Q10-R10</f>
        <v>618</v>
      </c>
    </row>
    <row r="11" spans="1:19" ht="19.5" customHeight="1" x14ac:dyDescent="0.15">
      <c r="A11" s="41" t="s">
        <v>4</v>
      </c>
      <c r="B11" s="80">
        <f>SUM(C11:E11)</f>
        <v>118571</v>
      </c>
      <c r="C11" s="81">
        <v>117148</v>
      </c>
      <c r="D11" s="82">
        <v>1027</v>
      </c>
      <c r="E11" s="83">
        <v>396</v>
      </c>
      <c r="F11" s="80">
        <f t="shared" si="4"/>
        <v>121232</v>
      </c>
      <c r="G11" s="81">
        <f t="shared" si="5"/>
        <v>134220</v>
      </c>
      <c r="H11" s="82">
        <f>SUM(F11:G11)</f>
        <v>255452</v>
      </c>
      <c r="I11" s="81">
        <v>120566</v>
      </c>
      <c r="J11" s="81">
        <v>133172</v>
      </c>
      <c r="K11" s="81">
        <f>SUM(I11:J11)</f>
        <v>253738</v>
      </c>
      <c r="L11" s="81">
        <v>666</v>
      </c>
      <c r="M11" s="81">
        <v>1048</v>
      </c>
      <c r="N11" s="82">
        <f>SUM(L11:M11)</f>
        <v>1714</v>
      </c>
      <c r="O11" s="84">
        <v>183</v>
      </c>
      <c r="P11" s="85">
        <v>658</v>
      </c>
      <c r="Q11" s="85">
        <v>190</v>
      </c>
      <c r="R11" s="85">
        <v>50</v>
      </c>
      <c r="S11" s="86">
        <f>N11-O11-P11-Q11-R11</f>
        <v>633</v>
      </c>
    </row>
    <row r="12" spans="1:19" ht="19.5" customHeight="1" x14ac:dyDescent="0.15">
      <c r="A12" s="41" t="s">
        <v>9</v>
      </c>
      <c r="B12" s="80">
        <f t="shared" ref="B12:B16" si="6">SUM(C12:E12)</f>
        <v>118607</v>
      </c>
      <c r="C12" s="81">
        <v>117161</v>
      </c>
      <c r="D12" s="82">
        <v>1050</v>
      </c>
      <c r="E12" s="83">
        <v>396</v>
      </c>
      <c r="F12" s="80">
        <f t="shared" si="4"/>
        <v>121237</v>
      </c>
      <c r="G12" s="81">
        <f t="shared" si="5"/>
        <v>134199</v>
      </c>
      <c r="H12" s="82">
        <f t="shared" ref="H12:H14" si="7">SUM(F12:G12)</f>
        <v>255436</v>
      </c>
      <c r="I12" s="81">
        <v>120552</v>
      </c>
      <c r="J12" s="81">
        <v>133136</v>
      </c>
      <c r="K12" s="81">
        <f t="shared" si="1"/>
        <v>253688</v>
      </c>
      <c r="L12" s="81">
        <v>685</v>
      </c>
      <c r="M12" s="81">
        <v>1063</v>
      </c>
      <c r="N12" s="82">
        <f t="shared" si="2"/>
        <v>1748</v>
      </c>
      <c r="O12" s="84">
        <v>183</v>
      </c>
      <c r="P12" s="85">
        <v>660</v>
      </c>
      <c r="Q12" s="85">
        <v>190</v>
      </c>
      <c r="R12" s="85">
        <v>54</v>
      </c>
      <c r="S12" s="86">
        <f>N12-O12-P12-Q12-R12</f>
        <v>661</v>
      </c>
    </row>
    <row r="13" spans="1:19" ht="19.5" customHeight="1" x14ac:dyDescent="0.15">
      <c r="A13" s="41" t="s">
        <v>10</v>
      </c>
      <c r="B13" s="80">
        <f t="shared" si="6"/>
        <v>118720</v>
      </c>
      <c r="C13" s="81">
        <v>117265</v>
      </c>
      <c r="D13" s="82">
        <v>1061</v>
      </c>
      <c r="E13" s="83">
        <v>394</v>
      </c>
      <c r="F13" s="80">
        <v>121272</v>
      </c>
      <c r="G13" s="81">
        <v>134241</v>
      </c>
      <c r="H13" s="82">
        <f t="shared" si="7"/>
        <v>255513</v>
      </c>
      <c r="I13" s="81">
        <v>120586</v>
      </c>
      <c r="J13" s="81">
        <v>133164</v>
      </c>
      <c r="K13" s="81">
        <f>SUM(I13:J13)</f>
        <v>253750</v>
      </c>
      <c r="L13" s="81">
        <v>686</v>
      </c>
      <c r="M13" s="81">
        <v>1077</v>
      </c>
      <c r="N13" s="82">
        <f>SUM(L13:M13)</f>
        <v>1763</v>
      </c>
      <c r="O13" s="84">
        <v>175</v>
      </c>
      <c r="P13" s="85">
        <v>662</v>
      </c>
      <c r="Q13" s="85">
        <v>193</v>
      </c>
      <c r="R13" s="85">
        <v>53</v>
      </c>
      <c r="S13" s="86">
        <f>N13-O13-P13-Q13-R13</f>
        <v>680</v>
      </c>
    </row>
    <row r="14" spans="1:19" ht="19.5" customHeight="1" x14ac:dyDescent="0.15">
      <c r="A14" s="41" t="s">
        <v>36</v>
      </c>
      <c r="B14" s="80">
        <v>118762</v>
      </c>
      <c r="C14" s="62">
        <v>117325</v>
      </c>
      <c r="D14" s="63">
        <v>1040</v>
      </c>
      <c r="E14" s="64">
        <v>397</v>
      </c>
      <c r="F14" s="80">
        <f t="shared" si="4"/>
        <v>121244</v>
      </c>
      <c r="G14" s="81">
        <f t="shared" si="5"/>
        <v>134264</v>
      </c>
      <c r="H14" s="82">
        <f t="shared" si="7"/>
        <v>255508</v>
      </c>
      <c r="I14" s="62">
        <v>120568</v>
      </c>
      <c r="J14" s="62">
        <v>133198</v>
      </c>
      <c r="K14" s="81">
        <f t="shared" si="1"/>
        <v>253766</v>
      </c>
      <c r="L14" s="62">
        <v>676</v>
      </c>
      <c r="M14" s="62">
        <v>1066</v>
      </c>
      <c r="N14" s="82">
        <f t="shared" si="2"/>
        <v>1742</v>
      </c>
      <c r="O14" s="65">
        <v>174</v>
      </c>
      <c r="P14" s="66">
        <v>657</v>
      </c>
      <c r="Q14" s="66">
        <v>196</v>
      </c>
      <c r="R14" s="66">
        <v>53</v>
      </c>
      <c r="S14" s="86">
        <f t="shared" si="3"/>
        <v>662</v>
      </c>
    </row>
    <row r="15" spans="1:19" ht="19.5" customHeight="1" x14ac:dyDescent="0.15">
      <c r="A15" s="42" t="s">
        <v>37</v>
      </c>
      <c r="B15" s="80">
        <v>118787</v>
      </c>
      <c r="C15" s="62">
        <v>117366</v>
      </c>
      <c r="D15" s="63">
        <v>1022</v>
      </c>
      <c r="E15" s="64">
        <v>399</v>
      </c>
      <c r="F15" s="80">
        <v>121182</v>
      </c>
      <c r="G15" s="81">
        <v>134200</v>
      </c>
      <c r="H15" s="82">
        <v>255382</v>
      </c>
      <c r="I15" s="62">
        <v>120514</v>
      </c>
      <c r="J15" s="62">
        <v>133144</v>
      </c>
      <c r="K15" s="81">
        <v>253658</v>
      </c>
      <c r="L15" s="62">
        <v>668</v>
      </c>
      <c r="M15" s="62">
        <v>1056</v>
      </c>
      <c r="N15" s="82">
        <v>1724</v>
      </c>
      <c r="O15" s="65">
        <v>173</v>
      </c>
      <c r="P15" s="66">
        <v>637</v>
      </c>
      <c r="Q15" s="66">
        <v>195</v>
      </c>
      <c r="R15" s="66">
        <v>49</v>
      </c>
      <c r="S15" s="86">
        <v>670</v>
      </c>
    </row>
    <row r="16" spans="1:19" ht="19.5" customHeight="1" x14ac:dyDescent="0.15">
      <c r="A16" s="41" t="s">
        <v>13</v>
      </c>
      <c r="B16" s="80">
        <f t="shared" si="6"/>
        <v>118810</v>
      </c>
      <c r="C16" s="62">
        <v>117335</v>
      </c>
      <c r="D16" s="63">
        <v>1074</v>
      </c>
      <c r="E16" s="64">
        <v>401</v>
      </c>
      <c r="F16" s="80">
        <v>121138</v>
      </c>
      <c r="G16" s="81">
        <v>134242</v>
      </c>
      <c r="H16" s="82">
        <v>255380</v>
      </c>
      <c r="I16" s="62">
        <v>120455</v>
      </c>
      <c r="J16" s="62">
        <v>133144</v>
      </c>
      <c r="K16" s="81">
        <v>253599</v>
      </c>
      <c r="L16" s="62">
        <v>683</v>
      </c>
      <c r="M16" s="62">
        <v>1098</v>
      </c>
      <c r="N16" s="82">
        <v>1781</v>
      </c>
      <c r="O16" s="65">
        <v>172</v>
      </c>
      <c r="P16" s="66">
        <v>677</v>
      </c>
      <c r="Q16" s="66">
        <v>194</v>
      </c>
      <c r="R16" s="66">
        <v>47</v>
      </c>
      <c r="S16" s="86">
        <v>691</v>
      </c>
    </row>
    <row r="17" spans="1:19" ht="19.5" customHeight="1" x14ac:dyDescent="0.15">
      <c r="A17" s="42" t="s">
        <v>14</v>
      </c>
      <c r="B17" s="80">
        <f>SUM(C17:E17)</f>
        <v>118858</v>
      </c>
      <c r="C17" s="62">
        <v>117373</v>
      </c>
      <c r="D17" s="63">
        <v>1081</v>
      </c>
      <c r="E17" s="64">
        <v>404</v>
      </c>
      <c r="F17" s="80">
        <v>121181</v>
      </c>
      <c r="G17" s="81">
        <v>134170</v>
      </c>
      <c r="H17" s="82">
        <v>255351</v>
      </c>
      <c r="I17" s="62">
        <v>120484</v>
      </c>
      <c r="J17" s="62">
        <v>133078</v>
      </c>
      <c r="K17" s="81">
        <v>253562</v>
      </c>
      <c r="L17" s="62">
        <v>697</v>
      </c>
      <c r="M17" s="62">
        <v>1092</v>
      </c>
      <c r="N17" s="82">
        <v>1789</v>
      </c>
      <c r="O17" s="65">
        <v>172</v>
      </c>
      <c r="P17" s="66">
        <v>673</v>
      </c>
      <c r="Q17" s="66">
        <v>194</v>
      </c>
      <c r="R17" s="66">
        <v>46</v>
      </c>
      <c r="S17" s="86">
        <v>704</v>
      </c>
    </row>
    <row r="18" spans="1:19" ht="19.5" customHeight="1" thickBot="1" x14ac:dyDescent="0.2">
      <c r="A18" s="43" t="s">
        <v>15</v>
      </c>
      <c r="B18" s="67">
        <v>118871</v>
      </c>
      <c r="C18" s="68">
        <v>117400</v>
      </c>
      <c r="D18" s="69">
        <v>1069</v>
      </c>
      <c r="E18" s="70">
        <v>402</v>
      </c>
      <c r="F18" s="88">
        <v>121151</v>
      </c>
      <c r="G18" s="89">
        <v>134148</v>
      </c>
      <c r="H18" s="89">
        <v>255299</v>
      </c>
      <c r="I18" s="68">
        <v>120464</v>
      </c>
      <c r="J18" s="68">
        <v>133064</v>
      </c>
      <c r="K18" s="89">
        <v>253528</v>
      </c>
      <c r="L18" s="68">
        <v>687</v>
      </c>
      <c r="M18" s="68">
        <v>1084</v>
      </c>
      <c r="N18" s="90">
        <v>1771</v>
      </c>
      <c r="O18" s="71">
        <v>170</v>
      </c>
      <c r="P18" s="72">
        <v>661</v>
      </c>
      <c r="Q18" s="72">
        <v>190</v>
      </c>
      <c r="R18" s="72">
        <v>46</v>
      </c>
      <c r="S18" s="91">
        <v>704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57" t="s">
        <v>67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21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21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73" t="s">
        <v>45</v>
      </c>
      <c r="J5" s="173" t="s">
        <v>2</v>
      </c>
      <c r="K5" s="149" t="s">
        <v>50</v>
      </c>
      <c r="L5" s="173" t="s">
        <v>45</v>
      </c>
      <c r="M5" s="173" t="s">
        <v>2</v>
      </c>
      <c r="N5" s="153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74"/>
      <c r="J6" s="174"/>
      <c r="K6" s="150"/>
      <c r="L6" s="174"/>
      <c r="M6" s="174"/>
      <c r="N6" s="150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>SUM(C7:E7)</f>
        <v>118883</v>
      </c>
      <c r="C7" s="95">
        <v>117409</v>
      </c>
      <c r="D7" s="96">
        <v>1075</v>
      </c>
      <c r="E7" s="97">
        <v>399</v>
      </c>
      <c r="F7" s="80">
        <f>I7+L7</f>
        <v>121164</v>
      </c>
      <c r="G7" s="81">
        <f>J7+M7</f>
        <v>134145</v>
      </c>
      <c r="H7" s="82">
        <f t="shared" ref="H7:H10" si="0">SUM(F7:G7)</f>
        <v>255309</v>
      </c>
      <c r="I7" s="95">
        <v>120471</v>
      </c>
      <c r="J7" s="95">
        <v>133064</v>
      </c>
      <c r="K7" s="74">
        <f>SUM(I7:J7)</f>
        <v>253535</v>
      </c>
      <c r="L7" s="95">
        <v>693</v>
      </c>
      <c r="M7" s="95">
        <v>1081</v>
      </c>
      <c r="N7" s="75">
        <f>SUM(L7:M7)</f>
        <v>1774</v>
      </c>
      <c r="O7" s="109">
        <v>170</v>
      </c>
      <c r="P7" s="110">
        <v>675</v>
      </c>
      <c r="Q7" s="110">
        <v>183</v>
      </c>
      <c r="R7" s="110">
        <v>45</v>
      </c>
      <c r="S7" s="93">
        <f t="shared" ref="S7:S13" si="1">N7-O7-P7-Q7-R7</f>
        <v>701</v>
      </c>
    </row>
    <row r="8" spans="1:21" ht="19.5" customHeight="1" x14ac:dyDescent="0.15">
      <c r="A8" s="41" t="s">
        <v>7</v>
      </c>
      <c r="B8" s="80">
        <f>SUM(C8:E8)</f>
        <v>118900</v>
      </c>
      <c r="C8" s="98">
        <v>117411</v>
      </c>
      <c r="D8" s="99">
        <v>1088</v>
      </c>
      <c r="E8" s="100">
        <v>401</v>
      </c>
      <c r="F8" s="80">
        <f>I8+L8</f>
        <v>121101</v>
      </c>
      <c r="G8" s="81">
        <f>J8+M8</f>
        <v>134152</v>
      </c>
      <c r="H8" s="82">
        <f t="shared" si="0"/>
        <v>255253</v>
      </c>
      <c r="I8" s="98">
        <v>120402</v>
      </c>
      <c r="J8" s="98">
        <v>133056</v>
      </c>
      <c r="K8" s="81">
        <f t="shared" ref="K8:K18" si="2">SUM(I8:J8)</f>
        <v>253458</v>
      </c>
      <c r="L8" s="98">
        <v>699</v>
      </c>
      <c r="M8" s="98">
        <v>1096</v>
      </c>
      <c r="N8" s="82">
        <f t="shared" ref="N8:N18" si="3">SUM(L8:M8)</f>
        <v>1795</v>
      </c>
      <c r="O8" s="111">
        <v>170</v>
      </c>
      <c r="P8" s="112">
        <v>665</v>
      </c>
      <c r="Q8" s="112">
        <v>188</v>
      </c>
      <c r="R8" s="112">
        <v>45</v>
      </c>
      <c r="S8" s="93">
        <f t="shared" si="1"/>
        <v>727</v>
      </c>
    </row>
    <row r="9" spans="1:21" ht="19.5" customHeight="1" x14ac:dyDescent="0.15">
      <c r="A9" s="41" t="s">
        <v>8</v>
      </c>
      <c r="B9" s="80">
        <f>SUM(C9:E9)</f>
        <v>118933</v>
      </c>
      <c r="C9" s="98">
        <v>117466</v>
      </c>
      <c r="D9" s="99">
        <v>1066</v>
      </c>
      <c r="E9" s="100">
        <v>401</v>
      </c>
      <c r="F9" s="80">
        <f t="shared" ref="F9:G18" si="4">I9+L9</f>
        <v>121142</v>
      </c>
      <c r="G9" s="81">
        <f t="shared" si="4"/>
        <v>134122</v>
      </c>
      <c r="H9" s="82">
        <f t="shared" si="0"/>
        <v>255264</v>
      </c>
      <c r="I9" s="98">
        <v>120439</v>
      </c>
      <c r="J9" s="98">
        <v>133049</v>
      </c>
      <c r="K9" s="81">
        <f>SUM(I9:J9)</f>
        <v>253488</v>
      </c>
      <c r="L9" s="98">
        <v>703</v>
      </c>
      <c r="M9" s="98">
        <v>1073</v>
      </c>
      <c r="N9" s="82">
        <f t="shared" si="3"/>
        <v>1776</v>
      </c>
      <c r="O9" s="111">
        <v>166</v>
      </c>
      <c r="P9" s="112">
        <v>656</v>
      </c>
      <c r="Q9" s="112">
        <v>188</v>
      </c>
      <c r="R9" s="112">
        <v>45</v>
      </c>
      <c r="S9" s="93">
        <f t="shared" si="1"/>
        <v>721</v>
      </c>
    </row>
    <row r="10" spans="1:21" ht="19.5" customHeight="1" x14ac:dyDescent="0.15">
      <c r="A10" s="41" t="s">
        <v>5</v>
      </c>
      <c r="B10" s="80">
        <f>SUM(C10:E10)</f>
        <v>118914</v>
      </c>
      <c r="C10" s="98">
        <v>117440</v>
      </c>
      <c r="D10" s="99">
        <v>1074</v>
      </c>
      <c r="E10" s="100">
        <v>400</v>
      </c>
      <c r="F10" s="80">
        <f t="shared" si="4"/>
        <v>120816</v>
      </c>
      <c r="G10" s="81">
        <f t="shared" si="4"/>
        <v>133767</v>
      </c>
      <c r="H10" s="82">
        <f t="shared" si="0"/>
        <v>254583</v>
      </c>
      <c r="I10" s="98">
        <v>120109</v>
      </c>
      <c r="J10" s="98">
        <v>132695</v>
      </c>
      <c r="K10" s="81">
        <f>SUM(I10:J10)</f>
        <v>252804</v>
      </c>
      <c r="L10" s="98">
        <v>707</v>
      </c>
      <c r="M10" s="98">
        <v>1072</v>
      </c>
      <c r="N10" s="82">
        <f>SUM(L10:M10)</f>
        <v>1779</v>
      </c>
      <c r="O10" s="111">
        <v>172</v>
      </c>
      <c r="P10" s="112">
        <v>650</v>
      </c>
      <c r="Q10" s="112">
        <v>191</v>
      </c>
      <c r="R10" s="112">
        <v>47</v>
      </c>
      <c r="S10" s="93">
        <f t="shared" si="1"/>
        <v>719</v>
      </c>
    </row>
    <row r="11" spans="1:21" ht="19.5" customHeight="1" x14ac:dyDescent="0.15">
      <c r="A11" s="41" t="s">
        <v>4</v>
      </c>
      <c r="B11" s="80">
        <f>SUM(C11:E11)</f>
        <v>119325</v>
      </c>
      <c r="C11" s="98">
        <v>117813</v>
      </c>
      <c r="D11" s="99">
        <v>1115</v>
      </c>
      <c r="E11" s="100">
        <v>397</v>
      </c>
      <c r="F11" s="80">
        <f t="shared" si="4"/>
        <v>120908</v>
      </c>
      <c r="G11" s="81">
        <f t="shared" si="4"/>
        <v>133858</v>
      </c>
      <c r="H11" s="82">
        <f>SUM(F11:G11)</f>
        <v>254766</v>
      </c>
      <c r="I11" s="98">
        <v>120180</v>
      </c>
      <c r="J11" s="98">
        <v>132766</v>
      </c>
      <c r="K11" s="81">
        <f>SUM(I11:J11)</f>
        <v>252946</v>
      </c>
      <c r="L11" s="98">
        <v>728</v>
      </c>
      <c r="M11" s="98">
        <v>1092</v>
      </c>
      <c r="N11" s="82">
        <f>SUM(L11:M11)</f>
        <v>1820</v>
      </c>
      <c r="O11" s="111">
        <v>177</v>
      </c>
      <c r="P11" s="112">
        <v>666</v>
      </c>
      <c r="Q11" s="112">
        <v>192</v>
      </c>
      <c r="R11" s="112">
        <v>50</v>
      </c>
      <c r="S11" s="93">
        <f t="shared" si="1"/>
        <v>735</v>
      </c>
      <c r="U11" s="117"/>
    </row>
    <row r="12" spans="1:21" ht="19.5" customHeight="1" x14ac:dyDescent="0.15">
      <c r="A12" s="41" t="s">
        <v>9</v>
      </c>
      <c r="B12" s="80">
        <f t="shared" ref="B12:B18" si="5">SUM(C12:E12)</f>
        <v>119354</v>
      </c>
      <c r="C12" s="98">
        <v>117835</v>
      </c>
      <c r="D12" s="99">
        <v>1121</v>
      </c>
      <c r="E12" s="100">
        <v>398</v>
      </c>
      <c r="F12" s="80">
        <f t="shared" si="4"/>
        <v>120869</v>
      </c>
      <c r="G12" s="81">
        <f t="shared" si="4"/>
        <v>133798</v>
      </c>
      <c r="H12" s="82">
        <f t="shared" ref="H12:H18" si="6">SUM(F12:G12)</f>
        <v>254667</v>
      </c>
      <c r="I12" s="98">
        <v>120131</v>
      </c>
      <c r="J12" s="98">
        <v>132700</v>
      </c>
      <c r="K12" s="81">
        <f t="shared" si="2"/>
        <v>252831</v>
      </c>
      <c r="L12" s="98">
        <v>738</v>
      </c>
      <c r="M12" s="98">
        <v>1098</v>
      </c>
      <c r="N12" s="82">
        <f t="shared" si="3"/>
        <v>1836</v>
      </c>
      <c r="O12" s="111">
        <v>175</v>
      </c>
      <c r="P12" s="112">
        <v>676</v>
      </c>
      <c r="Q12" s="112">
        <v>192</v>
      </c>
      <c r="R12" s="112">
        <v>54</v>
      </c>
      <c r="S12" s="93">
        <f t="shared" si="1"/>
        <v>739</v>
      </c>
    </row>
    <row r="13" spans="1:21" ht="19.5" customHeight="1" x14ac:dyDescent="0.15">
      <c r="A13" s="41" t="s">
        <v>10</v>
      </c>
      <c r="B13" s="80">
        <f t="shared" si="5"/>
        <v>119412</v>
      </c>
      <c r="C13" s="98">
        <v>117915</v>
      </c>
      <c r="D13" s="99">
        <v>1100</v>
      </c>
      <c r="E13" s="100">
        <v>397</v>
      </c>
      <c r="F13" s="80">
        <f t="shared" si="4"/>
        <v>120863</v>
      </c>
      <c r="G13" s="81">
        <f t="shared" si="4"/>
        <v>133793</v>
      </c>
      <c r="H13" s="82">
        <f t="shared" si="6"/>
        <v>254656</v>
      </c>
      <c r="I13" s="98">
        <v>120127</v>
      </c>
      <c r="J13" s="98">
        <v>132714</v>
      </c>
      <c r="K13" s="81">
        <f>SUM(I13:J13)</f>
        <v>252841</v>
      </c>
      <c r="L13" s="98">
        <v>736</v>
      </c>
      <c r="M13" s="98">
        <v>1079</v>
      </c>
      <c r="N13" s="82">
        <f>SUM(L13:M13)</f>
        <v>1815</v>
      </c>
      <c r="O13" s="111">
        <v>175</v>
      </c>
      <c r="P13" s="112">
        <v>666</v>
      </c>
      <c r="Q13" s="112">
        <v>194</v>
      </c>
      <c r="R13" s="112">
        <v>52</v>
      </c>
      <c r="S13" s="93">
        <f t="shared" si="1"/>
        <v>728</v>
      </c>
    </row>
    <row r="14" spans="1:21" ht="19.5" customHeight="1" x14ac:dyDescent="0.15">
      <c r="A14" s="41" t="s">
        <v>36</v>
      </c>
      <c r="B14" s="80">
        <f t="shared" si="5"/>
        <v>119413</v>
      </c>
      <c r="C14" s="101">
        <v>117912</v>
      </c>
      <c r="D14" s="102">
        <v>1105</v>
      </c>
      <c r="E14" s="103">
        <v>396</v>
      </c>
      <c r="F14" s="80">
        <f t="shared" si="4"/>
        <v>120828</v>
      </c>
      <c r="G14" s="81">
        <f t="shared" si="4"/>
        <v>133767</v>
      </c>
      <c r="H14" s="82">
        <f t="shared" si="6"/>
        <v>254595</v>
      </c>
      <c r="I14" s="101">
        <v>120088</v>
      </c>
      <c r="J14" s="101">
        <v>132687</v>
      </c>
      <c r="K14" s="81">
        <f t="shared" si="2"/>
        <v>252775</v>
      </c>
      <c r="L14" s="101">
        <v>740</v>
      </c>
      <c r="M14" s="101">
        <v>1080</v>
      </c>
      <c r="N14" s="82">
        <f t="shared" si="3"/>
        <v>1820</v>
      </c>
      <c r="O14" s="113">
        <v>167</v>
      </c>
      <c r="P14" s="114">
        <v>661</v>
      </c>
      <c r="Q14" s="114">
        <v>197</v>
      </c>
      <c r="R14" s="114">
        <v>52</v>
      </c>
      <c r="S14" s="93">
        <f t="shared" ref="S14:S18" si="7">N14-O14-P14-Q14-R14</f>
        <v>743</v>
      </c>
    </row>
    <row r="15" spans="1:21" ht="19.5" customHeight="1" x14ac:dyDescent="0.15">
      <c r="A15" s="42" t="s">
        <v>37</v>
      </c>
      <c r="B15" s="80">
        <f t="shared" si="5"/>
        <v>119471</v>
      </c>
      <c r="C15" s="101">
        <v>117992</v>
      </c>
      <c r="D15" s="102">
        <v>1085</v>
      </c>
      <c r="E15" s="103">
        <v>394</v>
      </c>
      <c r="F15" s="80">
        <f t="shared" si="4"/>
        <v>120861</v>
      </c>
      <c r="G15" s="81">
        <f t="shared" si="4"/>
        <v>133766</v>
      </c>
      <c r="H15" s="82">
        <f t="shared" si="6"/>
        <v>254627</v>
      </c>
      <c r="I15" s="101">
        <v>120129</v>
      </c>
      <c r="J15" s="101">
        <v>132704</v>
      </c>
      <c r="K15" s="81">
        <f t="shared" si="2"/>
        <v>252833</v>
      </c>
      <c r="L15" s="101">
        <v>732</v>
      </c>
      <c r="M15" s="101">
        <v>1062</v>
      </c>
      <c r="N15" s="82">
        <f t="shared" si="3"/>
        <v>1794</v>
      </c>
      <c r="O15" s="113">
        <v>179</v>
      </c>
      <c r="P15" s="114">
        <v>650</v>
      </c>
      <c r="Q15" s="114">
        <v>194</v>
      </c>
      <c r="R15" s="114">
        <v>47</v>
      </c>
      <c r="S15" s="93">
        <f t="shared" si="7"/>
        <v>724</v>
      </c>
    </row>
    <row r="16" spans="1:21" ht="19.5" customHeight="1" x14ac:dyDescent="0.15">
      <c r="A16" s="41" t="s">
        <v>13</v>
      </c>
      <c r="B16" s="80">
        <f t="shared" si="5"/>
        <v>119493</v>
      </c>
      <c r="C16" s="101">
        <v>117980</v>
      </c>
      <c r="D16" s="102">
        <v>1120</v>
      </c>
      <c r="E16" s="103">
        <v>393</v>
      </c>
      <c r="F16" s="80">
        <f t="shared" si="4"/>
        <v>120810</v>
      </c>
      <c r="G16" s="81">
        <f t="shared" si="4"/>
        <v>133705</v>
      </c>
      <c r="H16" s="82">
        <f t="shared" si="6"/>
        <v>254515</v>
      </c>
      <c r="I16" s="101">
        <v>120053</v>
      </c>
      <c r="J16" s="101">
        <v>132637</v>
      </c>
      <c r="K16" s="81">
        <f t="shared" si="2"/>
        <v>252690</v>
      </c>
      <c r="L16" s="101">
        <v>757</v>
      </c>
      <c r="M16" s="101">
        <v>1068</v>
      </c>
      <c r="N16" s="82">
        <f t="shared" si="3"/>
        <v>1825</v>
      </c>
      <c r="O16" s="113">
        <v>175</v>
      </c>
      <c r="P16" s="114">
        <v>656</v>
      </c>
      <c r="Q16" s="114">
        <v>193</v>
      </c>
      <c r="R16" s="114">
        <v>48</v>
      </c>
      <c r="S16" s="93">
        <f t="shared" si="7"/>
        <v>753</v>
      </c>
    </row>
    <row r="17" spans="1:19" ht="19.5" customHeight="1" x14ac:dyDescent="0.15">
      <c r="A17" s="42" t="s">
        <v>14</v>
      </c>
      <c r="B17" s="80">
        <f t="shared" si="5"/>
        <v>119590</v>
      </c>
      <c r="C17" s="101">
        <v>118042</v>
      </c>
      <c r="D17" s="102">
        <v>1152</v>
      </c>
      <c r="E17" s="103">
        <v>396</v>
      </c>
      <c r="F17" s="80">
        <f t="shared" si="4"/>
        <v>120831</v>
      </c>
      <c r="G17" s="81">
        <f t="shared" si="4"/>
        <v>133719</v>
      </c>
      <c r="H17" s="82">
        <f t="shared" si="6"/>
        <v>254550</v>
      </c>
      <c r="I17" s="101">
        <v>120059</v>
      </c>
      <c r="J17" s="101">
        <v>132627</v>
      </c>
      <c r="K17" s="81">
        <f t="shared" si="2"/>
        <v>252686</v>
      </c>
      <c r="L17" s="101">
        <v>772</v>
      </c>
      <c r="M17" s="101">
        <v>1092</v>
      </c>
      <c r="N17" s="82">
        <f t="shared" si="3"/>
        <v>1864</v>
      </c>
      <c r="O17" s="113">
        <v>174</v>
      </c>
      <c r="P17" s="114">
        <v>664</v>
      </c>
      <c r="Q17" s="114">
        <v>197</v>
      </c>
      <c r="R17" s="114">
        <v>47</v>
      </c>
      <c r="S17" s="93">
        <f t="shared" si="7"/>
        <v>782</v>
      </c>
    </row>
    <row r="18" spans="1:19" ht="19.5" customHeight="1" thickBot="1" x14ac:dyDescent="0.2">
      <c r="A18" s="43" t="s">
        <v>15</v>
      </c>
      <c r="B18" s="88">
        <f t="shared" si="5"/>
        <v>119603</v>
      </c>
      <c r="C18" s="104">
        <v>118041</v>
      </c>
      <c r="D18" s="105">
        <v>1166</v>
      </c>
      <c r="E18" s="106">
        <v>396</v>
      </c>
      <c r="F18" s="88">
        <f t="shared" si="4"/>
        <v>120779</v>
      </c>
      <c r="G18" s="89">
        <f t="shared" si="4"/>
        <v>133717</v>
      </c>
      <c r="H18" s="90">
        <f t="shared" si="6"/>
        <v>254496</v>
      </c>
      <c r="I18" s="104">
        <v>119996</v>
      </c>
      <c r="J18" s="104">
        <v>132624</v>
      </c>
      <c r="K18" s="89">
        <f t="shared" si="2"/>
        <v>252620</v>
      </c>
      <c r="L18" s="104">
        <v>783</v>
      </c>
      <c r="M18" s="104">
        <v>1093</v>
      </c>
      <c r="N18" s="90">
        <f t="shared" si="3"/>
        <v>1876</v>
      </c>
      <c r="O18" s="115">
        <v>176</v>
      </c>
      <c r="P18" s="116">
        <v>663</v>
      </c>
      <c r="Q18" s="116">
        <v>198</v>
      </c>
      <c r="R18" s="116">
        <v>47</v>
      </c>
      <c r="S18" s="94">
        <f t="shared" si="7"/>
        <v>792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  <mergeCell ref="G5:G6"/>
    <mergeCell ref="H5:H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77" t="s">
        <v>69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21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21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73" t="s">
        <v>45</v>
      </c>
      <c r="J5" s="173" t="s">
        <v>2</v>
      </c>
      <c r="K5" s="149" t="s">
        <v>50</v>
      </c>
      <c r="L5" s="173" t="s">
        <v>45</v>
      </c>
      <c r="M5" s="173" t="s">
        <v>2</v>
      </c>
      <c r="N5" s="153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74"/>
      <c r="J6" s="174"/>
      <c r="K6" s="150"/>
      <c r="L6" s="174"/>
      <c r="M6" s="174"/>
      <c r="N6" s="150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>SUM(C7:E7)</f>
        <v>119598</v>
      </c>
      <c r="C7" s="95">
        <v>118030</v>
      </c>
      <c r="D7" s="96">
        <v>1171</v>
      </c>
      <c r="E7" s="97">
        <v>397</v>
      </c>
      <c r="F7" s="80">
        <f>I7+L7</f>
        <v>120730</v>
      </c>
      <c r="G7" s="81">
        <f>J7+M7</f>
        <v>133686</v>
      </c>
      <c r="H7" s="82">
        <f t="shared" ref="H7:H10" si="0">SUM(F7:G7)</f>
        <v>254416</v>
      </c>
      <c r="I7" s="95">
        <v>119948</v>
      </c>
      <c r="J7" s="95">
        <v>132582</v>
      </c>
      <c r="K7" s="74">
        <f>SUM(I7:J7)</f>
        <v>252530</v>
      </c>
      <c r="L7" s="95">
        <v>782</v>
      </c>
      <c r="M7" s="95">
        <v>1104</v>
      </c>
      <c r="N7" s="75">
        <f>SUM(L7:M7)</f>
        <v>1886</v>
      </c>
      <c r="O7" s="109">
        <v>175</v>
      </c>
      <c r="P7" s="110">
        <v>667</v>
      </c>
      <c r="Q7" s="110">
        <v>202</v>
      </c>
      <c r="R7" s="110">
        <v>47</v>
      </c>
      <c r="S7" s="93">
        <f t="shared" ref="S7:S18" si="1">N7-O7-P7-Q7-R7</f>
        <v>795</v>
      </c>
    </row>
    <row r="8" spans="1:21" ht="19.5" customHeight="1" x14ac:dyDescent="0.15">
      <c r="A8" s="41" t="s">
        <v>7</v>
      </c>
      <c r="B8" s="80">
        <f>SUM(C8:E8)</f>
        <v>119552</v>
      </c>
      <c r="C8" s="98">
        <v>117967</v>
      </c>
      <c r="D8" s="99">
        <v>1186</v>
      </c>
      <c r="E8" s="100">
        <v>399</v>
      </c>
      <c r="F8" s="80">
        <f>I8+L8</f>
        <v>120640</v>
      </c>
      <c r="G8" s="81">
        <f>J8+M8</f>
        <v>133601</v>
      </c>
      <c r="H8" s="82">
        <f t="shared" si="0"/>
        <v>254241</v>
      </c>
      <c r="I8" s="98">
        <v>119841</v>
      </c>
      <c r="J8" s="98">
        <v>132495</v>
      </c>
      <c r="K8" s="81">
        <f t="shared" ref="K8" si="2">SUM(I8:J8)</f>
        <v>252336</v>
      </c>
      <c r="L8" s="98">
        <v>799</v>
      </c>
      <c r="M8" s="98">
        <v>1106</v>
      </c>
      <c r="N8" s="82">
        <f t="shared" ref="N8:N9" si="3">SUM(L8:M8)</f>
        <v>1905</v>
      </c>
      <c r="O8" s="111">
        <v>176</v>
      </c>
      <c r="P8" s="112">
        <v>660</v>
      </c>
      <c r="Q8" s="112">
        <v>203</v>
      </c>
      <c r="R8" s="112">
        <v>50</v>
      </c>
      <c r="S8" s="93">
        <f t="shared" si="1"/>
        <v>816</v>
      </c>
    </row>
    <row r="9" spans="1:21" ht="19.5" customHeight="1" x14ac:dyDescent="0.15">
      <c r="A9" s="41" t="s">
        <v>8</v>
      </c>
      <c r="B9" s="80">
        <f>SUM(C9:E9)</f>
        <v>119579</v>
      </c>
      <c r="C9" s="98">
        <v>117973</v>
      </c>
      <c r="D9" s="99">
        <v>1210</v>
      </c>
      <c r="E9" s="100">
        <v>396</v>
      </c>
      <c r="F9" s="80">
        <f t="shared" ref="F9:G18" si="4">I9+L9</f>
        <v>120622</v>
      </c>
      <c r="G9" s="81">
        <f t="shared" si="4"/>
        <v>133502</v>
      </c>
      <c r="H9" s="82">
        <f t="shared" si="0"/>
        <v>254124</v>
      </c>
      <c r="I9" s="98">
        <v>119799</v>
      </c>
      <c r="J9" s="98">
        <v>132383</v>
      </c>
      <c r="K9" s="81">
        <f>SUM(I9:J9)</f>
        <v>252182</v>
      </c>
      <c r="L9" s="98">
        <v>823</v>
      </c>
      <c r="M9" s="98">
        <v>1119</v>
      </c>
      <c r="N9" s="82">
        <f t="shared" si="3"/>
        <v>1942</v>
      </c>
      <c r="O9" s="111">
        <v>176</v>
      </c>
      <c r="P9" s="112">
        <v>663</v>
      </c>
      <c r="Q9" s="112">
        <v>202</v>
      </c>
      <c r="R9" s="112">
        <v>49</v>
      </c>
      <c r="S9" s="93">
        <f t="shared" si="1"/>
        <v>852</v>
      </c>
    </row>
    <row r="10" spans="1:21" ht="19.5" customHeight="1" x14ac:dyDescent="0.15">
      <c r="A10" s="127" t="s">
        <v>5</v>
      </c>
      <c r="B10" s="118">
        <f>SUM(C10:E10)</f>
        <v>119485</v>
      </c>
      <c r="C10" s="119">
        <v>117874</v>
      </c>
      <c r="D10" s="120">
        <v>1216</v>
      </c>
      <c r="E10" s="121">
        <v>395</v>
      </c>
      <c r="F10" s="118">
        <f t="shared" si="4"/>
        <v>120153</v>
      </c>
      <c r="G10" s="122">
        <f t="shared" si="4"/>
        <v>133097</v>
      </c>
      <c r="H10" s="123">
        <f t="shared" si="0"/>
        <v>253250</v>
      </c>
      <c r="I10" s="119">
        <v>119336</v>
      </c>
      <c r="J10" s="119">
        <v>131977</v>
      </c>
      <c r="K10" s="122">
        <f>SUM(I10:J10)</f>
        <v>251313</v>
      </c>
      <c r="L10" s="119">
        <v>817</v>
      </c>
      <c r="M10" s="119">
        <v>1120</v>
      </c>
      <c r="N10" s="123">
        <f>SUM(L10:M10)</f>
        <v>1937</v>
      </c>
      <c r="O10" s="124">
        <v>176</v>
      </c>
      <c r="P10" s="125">
        <v>666</v>
      </c>
      <c r="Q10" s="125">
        <v>200</v>
      </c>
      <c r="R10" s="125">
        <v>51</v>
      </c>
      <c r="S10" s="126">
        <f t="shared" si="1"/>
        <v>844</v>
      </c>
    </row>
    <row r="11" spans="1:21" ht="19.5" customHeight="1" x14ac:dyDescent="0.15">
      <c r="A11" s="42" t="s">
        <v>4</v>
      </c>
      <c r="B11" s="80">
        <f>SUM(C11:E11)</f>
        <v>119828</v>
      </c>
      <c r="C11" s="98">
        <v>118157</v>
      </c>
      <c r="D11" s="99">
        <v>1277</v>
      </c>
      <c r="E11" s="100">
        <v>394</v>
      </c>
      <c r="F11" s="80">
        <f t="shared" si="4"/>
        <v>120216</v>
      </c>
      <c r="G11" s="81">
        <f t="shared" si="4"/>
        <v>133145</v>
      </c>
      <c r="H11" s="82">
        <f>SUM(F11:G11)</f>
        <v>253361</v>
      </c>
      <c r="I11" s="98">
        <v>119373</v>
      </c>
      <c r="J11" s="98">
        <v>131984</v>
      </c>
      <c r="K11" s="81">
        <f>SUM(I11:J11)</f>
        <v>251357</v>
      </c>
      <c r="L11" s="98">
        <v>843</v>
      </c>
      <c r="M11" s="98">
        <v>1161</v>
      </c>
      <c r="N11" s="82">
        <f>SUM(L11:M11)</f>
        <v>2004</v>
      </c>
      <c r="O11" s="111">
        <v>175</v>
      </c>
      <c r="P11" s="112">
        <v>677</v>
      </c>
      <c r="Q11" s="112">
        <v>199</v>
      </c>
      <c r="R11" s="112">
        <v>50</v>
      </c>
      <c r="S11" s="93">
        <f t="shared" si="1"/>
        <v>903</v>
      </c>
      <c r="U11" s="117"/>
    </row>
    <row r="12" spans="1:21" ht="19.5" customHeight="1" x14ac:dyDescent="0.15">
      <c r="A12" s="41" t="s">
        <v>9</v>
      </c>
      <c r="B12" s="80">
        <v>119866</v>
      </c>
      <c r="C12" s="98">
        <v>118179</v>
      </c>
      <c r="D12" s="99">
        <v>1293</v>
      </c>
      <c r="E12" s="100">
        <v>394</v>
      </c>
      <c r="F12" s="80">
        <f t="shared" ref="F12" si="5">I12+L12</f>
        <v>120184</v>
      </c>
      <c r="G12" s="81">
        <f t="shared" ref="G12" si="6">J12+M12</f>
        <v>133072</v>
      </c>
      <c r="H12" s="82">
        <f t="shared" ref="H12:H18" si="7">SUM(F12:G12)</f>
        <v>253256</v>
      </c>
      <c r="I12" s="98">
        <v>119326</v>
      </c>
      <c r="J12" s="98">
        <v>131907</v>
      </c>
      <c r="K12" s="81">
        <f t="shared" ref="K12:K18" si="8">SUM(I12:J12)</f>
        <v>251233</v>
      </c>
      <c r="L12" s="98">
        <v>858</v>
      </c>
      <c r="M12" s="98">
        <v>1165</v>
      </c>
      <c r="N12" s="82">
        <f t="shared" ref="N12:N18" si="9">SUM(L12:M12)</f>
        <v>2023</v>
      </c>
      <c r="O12" s="111">
        <v>176</v>
      </c>
      <c r="P12" s="112">
        <v>685</v>
      </c>
      <c r="Q12" s="112">
        <v>201</v>
      </c>
      <c r="R12" s="112">
        <v>50</v>
      </c>
      <c r="S12" s="93">
        <f t="shared" si="1"/>
        <v>911</v>
      </c>
    </row>
    <row r="13" spans="1:21" ht="19.5" customHeight="1" x14ac:dyDescent="0.15">
      <c r="A13" s="41" t="s">
        <v>10</v>
      </c>
      <c r="B13" s="80">
        <f t="shared" ref="B13:B18" si="10">SUM(C13:E13)</f>
        <v>119899</v>
      </c>
      <c r="C13" s="98">
        <v>118227</v>
      </c>
      <c r="D13" s="99">
        <v>1277</v>
      </c>
      <c r="E13" s="100">
        <v>395</v>
      </c>
      <c r="F13" s="80">
        <f t="shared" si="4"/>
        <v>120184</v>
      </c>
      <c r="G13" s="81">
        <f t="shared" si="4"/>
        <v>133013</v>
      </c>
      <c r="H13" s="82">
        <f t="shared" si="7"/>
        <v>253197</v>
      </c>
      <c r="I13" s="98">
        <v>119327</v>
      </c>
      <c r="J13" s="98">
        <v>131866</v>
      </c>
      <c r="K13" s="81">
        <f>SUM(I13:J13)</f>
        <v>251193</v>
      </c>
      <c r="L13" s="98">
        <v>857</v>
      </c>
      <c r="M13" s="98">
        <v>1147</v>
      </c>
      <c r="N13" s="82">
        <f>SUM(L13:M13)</f>
        <v>2004</v>
      </c>
      <c r="O13" s="111">
        <v>172</v>
      </c>
      <c r="P13" s="112">
        <v>674</v>
      </c>
      <c r="Q13" s="112">
        <v>199</v>
      </c>
      <c r="R13" s="112">
        <v>50</v>
      </c>
      <c r="S13" s="93">
        <f t="shared" si="1"/>
        <v>909</v>
      </c>
    </row>
    <row r="14" spans="1:21" ht="19.5" customHeight="1" x14ac:dyDescent="0.15">
      <c r="A14" s="41" t="s">
        <v>36</v>
      </c>
      <c r="B14" s="80">
        <f t="shared" si="10"/>
        <v>119925</v>
      </c>
      <c r="C14" s="101">
        <v>118245</v>
      </c>
      <c r="D14" s="102">
        <v>1278</v>
      </c>
      <c r="E14" s="103">
        <v>402</v>
      </c>
      <c r="F14" s="80">
        <f t="shared" si="4"/>
        <v>120139</v>
      </c>
      <c r="G14" s="81">
        <f t="shared" si="4"/>
        <v>132983</v>
      </c>
      <c r="H14" s="82">
        <f t="shared" si="7"/>
        <v>253122</v>
      </c>
      <c r="I14" s="101">
        <v>119285</v>
      </c>
      <c r="J14" s="101">
        <v>131831</v>
      </c>
      <c r="K14" s="81">
        <f t="shared" si="8"/>
        <v>251116</v>
      </c>
      <c r="L14" s="101">
        <v>854</v>
      </c>
      <c r="M14" s="101">
        <v>1152</v>
      </c>
      <c r="N14" s="82">
        <f t="shared" si="9"/>
        <v>2006</v>
      </c>
      <c r="O14" s="113">
        <v>172</v>
      </c>
      <c r="P14" s="114">
        <v>664</v>
      </c>
      <c r="Q14" s="114">
        <v>200</v>
      </c>
      <c r="R14" s="114">
        <v>53</v>
      </c>
      <c r="S14" s="93">
        <f t="shared" si="1"/>
        <v>917</v>
      </c>
    </row>
    <row r="15" spans="1:21" ht="19.5" customHeight="1" x14ac:dyDescent="0.15">
      <c r="A15" s="42" t="s">
        <v>37</v>
      </c>
      <c r="B15" s="80">
        <f t="shared" si="10"/>
        <v>119918</v>
      </c>
      <c r="C15" s="101">
        <v>118232</v>
      </c>
      <c r="D15" s="102">
        <v>1282</v>
      </c>
      <c r="E15" s="103">
        <v>404</v>
      </c>
      <c r="F15" s="80">
        <f t="shared" si="4"/>
        <v>120108</v>
      </c>
      <c r="G15" s="81">
        <f t="shared" si="4"/>
        <v>132911</v>
      </c>
      <c r="H15" s="82">
        <f t="shared" si="7"/>
        <v>253019</v>
      </c>
      <c r="I15" s="101">
        <v>119256</v>
      </c>
      <c r="J15" s="101">
        <v>131751</v>
      </c>
      <c r="K15" s="81">
        <f t="shared" si="8"/>
        <v>251007</v>
      </c>
      <c r="L15" s="101">
        <v>852</v>
      </c>
      <c r="M15" s="101">
        <v>1160</v>
      </c>
      <c r="N15" s="82">
        <f t="shared" si="9"/>
        <v>2012</v>
      </c>
      <c r="O15" s="113">
        <v>172</v>
      </c>
      <c r="P15" s="114">
        <v>651</v>
      </c>
      <c r="Q15" s="114">
        <v>201</v>
      </c>
      <c r="R15" s="114">
        <v>56</v>
      </c>
      <c r="S15" s="93">
        <f t="shared" si="1"/>
        <v>932</v>
      </c>
    </row>
    <row r="16" spans="1:21" ht="19.5" customHeight="1" x14ac:dyDescent="0.15">
      <c r="A16" s="41" t="s">
        <v>13</v>
      </c>
      <c r="B16" s="80">
        <f t="shared" si="10"/>
        <v>119927</v>
      </c>
      <c r="C16" s="101">
        <v>118201</v>
      </c>
      <c r="D16" s="102">
        <v>1324</v>
      </c>
      <c r="E16" s="103">
        <v>402</v>
      </c>
      <c r="F16" s="80">
        <f t="shared" si="4"/>
        <v>120080</v>
      </c>
      <c r="G16" s="81">
        <f t="shared" si="4"/>
        <v>132904</v>
      </c>
      <c r="H16" s="82">
        <f t="shared" si="7"/>
        <v>252984</v>
      </c>
      <c r="I16" s="101">
        <v>119222</v>
      </c>
      <c r="J16" s="101">
        <v>131715</v>
      </c>
      <c r="K16" s="81">
        <f t="shared" si="8"/>
        <v>250937</v>
      </c>
      <c r="L16" s="101">
        <v>858</v>
      </c>
      <c r="M16" s="101">
        <v>1189</v>
      </c>
      <c r="N16" s="82">
        <f t="shared" si="9"/>
        <v>2047</v>
      </c>
      <c r="O16" s="113">
        <v>174</v>
      </c>
      <c r="P16" s="114">
        <v>653</v>
      </c>
      <c r="Q16" s="114">
        <v>201</v>
      </c>
      <c r="R16" s="114">
        <v>57</v>
      </c>
      <c r="S16" s="93">
        <f t="shared" si="1"/>
        <v>962</v>
      </c>
    </row>
    <row r="17" spans="1:19" ht="19.5" customHeight="1" x14ac:dyDescent="0.15">
      <c r="A17" s="42" t="s">
        <v>14</v>
      </c>
      <c r="B17" s="80">
        <f t="shared" si="10"/>
        <v>120013</v>
      </c>
      <c r="C17" s="101">
        <v>118253</v>
      </c>
      <c r="D17" s="102">
        <v>1355</v>
      </c>
      <c r="E17" s="103">
        <v>405</v>
      </c>
      <c r="F17" s="80">
        <f t="shared" si="4"/>
        <v>120117</v>
      </c>
      <c r="G17" s="81">
        <f t="shared" si="4"/>
        <v>132893</v>
      </c>
      <c r="H17" s="82">
        <f t="shared" si="7"/>
        <v>253010</v>
      </c>
      <c r="I17" s="101">
        <v>119244</v>
      </c>
      <c r="J17" s="101">
        <v>131683</v>
      </c>
      <c r="K17" s="81">
        <f t="shared" si="8"/>
        <v>250927</v>
      </c>
      <c r="L17" s="101">
        <v>873</v>
      </c>
      <c r="M17" s="101">
        <v>1210</v>
      </c>
      <c r="N17" s="82">
        <f t="shared" si="9"/>
        <v>2083</v>
      </c>
      <c r="O17" s="113">
        <v>177</v>
      </c>
      <c r="P17" s="114">
        <v>672</v>
      </c>
      <c r="Q17" s="114">
        <v>203</v>
      </c>
      <c r="R17" s="114">
        <v>58</v>
      </c>
      <c r="S17" s="93">
        <f t="shared" si="1"/>
        <v>973</v>
      </c>
    </row>
    <row r="18" spans="1:19" ht="19.5" customHeight="1" thickBot="1" x14ac:dyDescent="0.2">
      <c r="A18" s="43" t="s">
        <v>15</v>
      </c>
      <c r="B18" s="88">
        <f t="shared" si="10"/>
        <v>120050</v>
      </c>
      <c r="C18" s="104">
        <v>118274</v>
      </c>
      <c r="D18" s="105">
        <v>1370</v>
      </c>
      <c r="E18" s="106">
        <v>406</v>
      </c>
      <c r="F18" s="88">
        <f t="shared" si="4"/>
        <v>120108</v>
      </c>
      <c r="G18" s="89">
        <f t="shared" si="4"/>
        <v>132892</v>
      </c>
      <c r="H18" s="90">
        <f t="shared" si="7"/>
        <v>253000</v>
      </c>
      <c r="I18" s="104">
        <v>119229</v>
      </c>
      <c r="J18" s="104">
        <v>131669</v>
      </c>
      <c r="K18" s="89">
        <f t="shared" si="8"/>
        <v>250898</v>
      </c>
      <c r="L18" s="104">
        <v>879</v>
      </c>
      <c r="M18" s="104">
        <v>1223</v>
      </c>
      <c r="N18" s="90">
        <f t="shared" si="9"/>
        <v>2102</v>
      </c>
      <c r="O18" s="115">
        <v>177</v>
      </c>
      <c r="P18" s="116">
        <v>667</v>
      </c>
      <c r="Q18" s="116">
        <v>203</v>
      </c>
      <c r="R18" s="116">
        <v>58</v>
      </c>
      <c r="S18" s="94">
        <f t="shared" si="1"/>
        <v>997</v>
      </c>
    </row>
    <row r="19" spans="1:19" ht="19.5" customHeight="1" x14ac:dyDescent="0.15">
      <c r="A19" s="56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M5:M6"/>
    <mergeCell ref="N5:N6"/>
    <mergeCell ref="E5:E6"/>
    <mergeCell ref="F5:F6"/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77" t="s">
        <v>70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21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21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73" t="s">
        <v>45</v>
      </c>
      <c r="J5" s="173" t="s">
        <v>2</v>
      </c>
      <c r="K5" s="149" t="s">
        <v>50</v>
      </c>
      <c r="L5" s="173" t="s">
        <v>45</v>
      </c>
      <c r="M5" s="173" t="s">
        <v>2</v>
      </c>
      <c r="N5" s="153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74"/>
      <c r="J6" s="174"/>
      <c r="K6" s="150"/>
      <c r="L6" s="174"/>
      <c r="M6" s="174"/>
      <c r="N6" s="150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 t="shared" ref="B7:B12" si="0">SUM(C7:E7)</f>
        <v>120069</v>
      </c>
      <c r="C7" s="95">
        <v>118247</v>
      </c>
      <c r="D7" s="96">
        <v>1418</v>
      </c>
      <c r="E7" s="97">
        <v>404</v>
      </c>
      <c r="F7" s="80">
        <f>I7+L7</f>
        <v>120119</v>
      </c>
      <c r="G7" s="81">
        <f>J7+M7</f>
        <v>132935</v>
      </c>
      <c r="H7" s="82">
        <f t="shared" ref="H7:H10" si="1">SUM(F7:G7)</f>
        <v>253054</v>
      </c>
      <c r="I7" s="95">
        <v>119211</v>
      </c>
      <c r="J7" s="95">
        <v>131693</v>
      </c>
      <c r="K7" s="74">
        <f>SUM(I7:J7)</f>
        <v>250904</v>
      </c>
      <c r="L7" s="95">
        <v>908</v>
      </c>
      <c r="M7" s="95">
        <v>1242</v>
      </c>
      <c r="N7" s="75">
        <f>SUM(L7:M7)</f>
        <v>2150</v>
      </c>
      <c r="O7" s="109">
        <v>175</v>
      </c>
      <c r="P7" s="110">
        <v>691</v>
      </c>
      <c r="Q7" s="110">
        <v>207</v>
      </c>
      <c r="R7" s="110">
        <v>57</v>
      </c>
      <c r="S7" s="93">
        <f t="shared" ref="S7:S18" si="2">N7-O7-P7-Q7-R7</f>
        <v>1020</v>
      </c>
    </row>
    <row r="8" spans="1:21" ht="19.5" customHeight="1" x14ac:dyDescent="0.15">
      <c r="A8" s="41" t="s">
        <v>7</v>
      </c>
      <c r="B8" s="80">
        <f t="shared" si="0"/>
        <v>120056</v>
      </c>
      <c r="C8" s="98">
        <v>118237</v>
      </c>
      <c r="D8" s="99">
        <v>1417</v>
      </c>
      <c r="E8" s="100">
        <v>402</v>
      </c>
      <c r="F8" s="80">
        <f>I8+L8</f>
        <v>120091</v>
      </c>
      <c r="G8" s="81">
        <f>J8+M8</f>
        <v>132907</v>
      </c>
      <c r="H8" s="82">
        <f t="shared" si="1"/>
        <v>252998</v>
      </c>
      <c r="I8" s="98">
        <v>119194</v>
      </c>
      <c r="J8" s="98">
        <v>131654</v>
      </c>
      <c r="K8" s="81">
        <f t="shared" ref="K8" si="3">SUM(I8:J8)</f>
        <v>250848</v>
      </c>
      <c r="L8" s="98">
        <v>897</v>
      </c>
      <c r="M8" s="98">
        <v>1253</v>
      </c>
      <c r="N8" s="82">
        <f t="shared" ref="N8:N9" si="4">SUM(L8:M8)</f>
        <v>2150</v>
      </c>
      <c r="O8" s="111">
        <v>178</v>
      </c>
      <c r="P8" s="112">
        <v>670</v>
      </c>
      <c r="Q8" s="112">
        <v>205</v>
      </c>
      <c r="R8" s="112">
        <v>58</v>
      </c>
      <c r="S8" s="93">
        <f t="shared" si="2"/>
        <v>1039</v>
      </c>
    </row>
    <row r="9" spans="1:21" ht="19.5" customHeight="1" x14ac:dyDescent="0.15">
      <c r="A9" s="41" t="s">
        <v>8</v>
      </c>
      <c r="B9" s="80">
        <f t="shared" si="0"/>
        <v>120040</v>
      </c>
      <c r="C9" s="98">
        <v>118219</v>
      </c>
      <c r="D9" s="99">
        <v>1419</v>
      </c>
      <c r="E9" s="100">
        <v>402</v>
      </c>
      <c r="F9" s="80">
        <f t="shared" ref="F9:G18" si="5">I9+L9</f>
        <v>120035</v>
      </c>
      <c r="G9" s="81">
        <f t="shared" si="5"/>
        <v>132837</v>
      </c>
      <c r="H9" s="82">
        <f t="shared" si="1"/>
        <v>252872</v>
      </c>
      <c r="I9" s="98">
        <v>119122</v>
      </c>
      <c r="J9" s="98">
        <v>131598</v>
      </c>
      <c r="K9" s="81">
        <f>SUM(I9:J9)</f>
        <v>250720</v>
      </c>
      <c r="L9" s="98">
        <v>913</v>
      </c>
      <c r="M9" s="98">
        <v>1239</v>
      </c>
      <c r="N9" s="82">
        <f t="shared" si="4"/>
        <v>2152</v>
      </c>
      <c r="O9" s="111">
        <v>176</v>
      </c>
      <c r="P9" s="112">
        <v>664</v>
      </c>
      <c r="Q9" s="112">
        <v>204</v>
      </c>
      <c r="R9" s="112">
        <v>58</v>
      </c>
      <c r="S9" s="93">
        <f t="shared" si="2"/>
        <v>1050</v>
      </c>
    </row>
    <row r="10" spans="1:21" ht="19.5" customHeight="1" x14ac:dyDescent="0.15">
      <c r="A10" s="127" t="s">
        <v>5</v>
      </c>
      <c r="B10" s="118">
        <f t="shared" si="0"/>
        <v>120160</v>
      </c>
      <c r="C10" s="119">
        <v>118345</v>
      </c>
      <c r="D10" s="120">
        <v>1416</v>
      </c>
      <c r="E10" s="121">
        <v>399</v>
      </c>
      <c r="F10" s="118">
        <f t="shared" si="5"/>
        <v>119740</v>
      </c>
      <c r="G10" s="122">
        <f t="shared" si="5"/>
        <v>132564</v>
      </c>
      <c r="H10" s="123">
        <f t="shared" si="1"/>
        <v>252304</v>
      </c>
      <c r="I10" s="119">
        <v>118830</v>
      </c>
      <c r="J10" s="119">
        <v>131329</v>
      </c>
      <c r="K10" s="122">
        <f>SUM(I10:J10)</f>
        <v>250159</v>
      </c>
      <c r="L10" s="119">
        <v>910</v>
      </c>
      <c r="M10" s="119">
        <v>1235</v>
      </c>
      <c r="N10" s="123">
        <f>SUM(L10:M10)</f>
        <v>2145</v>
      </c>
      <c r="O10" s="124">
        <v>182</v>
      </c>
      <c r="P10" s="125">
        <v>651</v>
      </c>
      <c r="Q10" s="125">
        <v>206</v>
      </c>
      <c r="R10" s="125">
        <v>58</v>
      </c>
      <c r="S10" s="126">
        <f t="shared" si="2"/>
        <v>1048</v>
      </c>
    </row>
    <row r="11" spans="1:21" ht="19.5" customHeight="1" x14ac:dyDescent="0.15">
      <c r="A11" s="42" t="s">
        <v>4</v>
      </c>
      <c r="B11" s="80">
        <f t="shared" si="0"/>
        <v>120664</v>
      </c>
      <c r="C11" s="98">
        <v>118810</v>
      </c>
      <c r="D11" s="99">
        <v>1456</v>
      </c>
      <c r="E11" s="100">
        <v>398</v>
      </c>
      <c r="F11" s="80">
        <f t="shared" si="5"/>
        <v>119860</v>
      </c>
      <c r="G11" s="81">
        <f t="shared" si="5"/>
        <v>132613</v>
      </c>
      <c r="H11" s="82">
        <f>SUM(F11:G11)</f>
        <v>252473</v>
      </c>
      <c r="I11" s="98">
        <v>118920</v>
      </c>
      <c r="J11" s="98">
        <v>131366</v>
      </c>
      <c r="K11" s="81">
        <f>SUM(I11:J11)</f>
        <v>250286</v>
      </c>
      <c r="L11" s="98">
        <v>940</v>
      </c>
      <c r="M11" s="98">
        <v>1247</v>
      </c>
      <c r="N11" s="82">
        <f>SUM(L11:M11)</f>
        <v>2187</v>
      </c>
      <c r="O11" s="111">
        <v>183</v>
      </c>
      <c r="P11" s="112">
        <v>657</v>
      </c>
      <c r="Q11" s="112">
        <v>206</v>
      </c>
      <c r="R11" s="112">
        <v>57</v>
      </c>
      <c r="S11" s="93">
        <f t="shared" si="2"/>
        <v>1084</v>
      </c>
      <c r="U11" s="117"/>
    </row>
    <row r="12" spans="1:21" ht="19.5" customHeight="1" x14ac:dyDescent="0.15">
      <c r="A12" s="41" t="s">
        <v>9</v>
      </c>
      <c r="B12" s="80">
        <f t="shared" si="0"/>
        <v>120712</v>
      </c>
      <c r="C12" s="98">
        <v>118844</v>
      </c>
      <c r="D12" s="99">
        <v>1468</v>
      </c>
      <c r="E12" s="100">
        <v>400</v>
      </c>
      <c r="F12" s="80">
        <f t="shared" si="5"/>
        <v>119886</v>
      </c>
      <c r="G12" s="81">
        <f t="shared" si="5"/>
        <v>132583</v>
      </c>
      <c r="H12" s="82">
        <f t="shared" ref="H12:H18" si="6">SUM(F12:G12)</f>
        <v>252469</v>
      </c>
      <c r="I12" s="98">
        <v>118934</v>
      </c>
      <c r="J12" s="98">
        <v>131330</v>
      </c>
      <c r="K12" s="81">
        <f t="shared" ref="K12:K18" si="7">SUM(I12:J12)</f>
        <v>250264</v>
      </c>
      <c r="L12" s="98">
        <v>952</v>
      </c>
      <c r="M12" s="98">
        <v>1253</v>
      </c>
      <c r="N12" s="82">
        <f t="shared" ref="N12:N18" si="8">SUM(L12:M12)</f>
        <v>2205</v>
      </c>
      <c r="O12" s="111">
        <v>181</v>
      </c>
      <c r="P12" s="112">
        <v>658</v>
      </c>
      <c r="Q12" s="112">
        <v>207</v>
      </c>
      <c r="R12" s="112">
        <v>59</v>
      </c>
      <c r="S12" s="93">
        <f t="shared" si="2"/>
        <v>1100</v>
      </c>
    </row>
    <row r="13" spans="1:21" ht="19.5" customHeight="1" x14ac:dyDescent="0.15">
      <c r="A13" s="41" t="s">
        <v>10</v>
      </c>
      <c r="B13" s="80">
        <f t="shared" ref="B13:B18" si="9">SUM(C13:E13)</f>
        <v>120788</v>
      </c>
      <c r="C13" s="98">
        <v>118912</v>
      </c>
      <c r="D13" s="99">
        <v>1473</v>
      </c>
      <c r="E13" s="100">
        <v>403</v>
      </c>
      <c r="F13" s="80">
        <f t="shared" si="5"/>
        <v>119880</v>
      </c>
      <c r="G13" s="81">
        <f t="shared" si="5"/>
        <v>132568</v>
      </c>
      <c r="H13" s="82">
        <f t="shared" si="6"/>
        <v>252448</v>
      </c>
      <c r="I13" s="98">
        <v>118918</v>
      </c>
      <c r="J13" s="98">
        <v>131316</v>
      </c>
      <c r="K13" s="81">
        <f>SUM(I13:J13)</f>
        <v>250234</v>
      </c>
      <c r="L13" s="98">
        <v>962</v>
      </c>
      <c r="M13" s="98">
        <v>1252</v>
      </c>
      <c r="N13" s="82">
        <f>SUM(L13:M13)</f>
        <v>2214</v>
      </c>
      <c r="O13" s="111">
        <v>184</v>
      </c>
      <c r="P13" s="112">
        <v>659</v>
      </c>
      <c r="Q13" s="112">
        <v>213</v>
      </c>
      <c r="R13" s="112">
        <v>57</v>
      </c>
      <c r="S13" s="93">
        <f t="shared" si="2"/>
        <v>1101</v>
      </c>
    </row>
    <row r="14" spans="1:21" ht="19.5" customHeight="1" x14ac:dyDescent="0.15">
      <c r="A14" s="41" t="s">
        <v>36</v>
      </c>
      <c r="B14" s="80">
        <f t="shared" si="9"/>
        <v>120805</v>
      </c>
      <c r="C14" s="101">
        <v>118950</v>
      </c>
      <c r="D14" s="102">
        <v>1454</v>
      </c>
      <c r="E14" s="103">
        <v>401</v>
      </c>
      <c r="F14" s="80">
        <f t="shared" si="5"/>
        <v>119892</v>
      </c>
      <c r="G14" s="81">
        <f t="shared" si="5"/>
        <v>132520</v>
      </c>
      <c r="H14" s="82">
        <f t="shared" si="6"/>
        <v>252412</v>
      </c>
      <c r="I14" s="101">
        <v>118929</v>
      </c>
      <c r="J14" s="101">
        <v>131288</v>
      </c>
      <c r="K14" s="81">
        <f t="shared" si="7"/>
        <v>250217</v>
      </c>
      <c r="L14" s="101">
        <v>963</v>
      </c>
      <c r="M14" s="101">
        <v>1232</v>
      </c>
      <c r="N14" s="82">
        <f t="shared" si="8"/>
        <v>2195</v>
      </c>
      <c r="O14" s="113">
        <v>185</v>
      </c>
      <c r="P14" s="114">
        <v>644</v>
      </c>
      <c r="Q14" s="114">
        <v>212</v>
      </c>
      <c r="R14" s="114">
        <v>56</v>
      </c>
      <c r="S14" s="93">
        <f t="shared" si="2"/>
        <v>1098</v>
      </c>
    </row>
    <row r="15" spans="1:21" ht="19.5" customHeight="1" x14ac:dyDescent="0.15">
      <c r="A15" s="42" t="s">
        <v>37</v>
      </c>
      <c r="B15" s="80">
        <f t="shared" si="9"/>
        <v>120870</v>
      </c>
      <c r="C15" s="101">
        <v>119031</v>
      </c>
      <c r="D15" s="102">
        <v>1441</v>
      </c>
      <c r="E15" s="103">
        <v>398</v>
      </c>
      <c r="F15" s="80">
        <f t="shared" si="5"/>
        <v>119899</v>
      </c>
      <c r="G15" s="81">
        <f t="shared" si="5"/>
        <v>132428</v>
      </c>
      <c r="H15" s="82">
        <f t="shared" si="6"/>
        <v>252327</v>
      </c>
      <c r="I15" s="101">
        <v>118947</v>
      </c>
      <c r="J15" s="101">
        <v>131205</v>
      </c>
      <c r="K15" s="81">
        <f t="shared" si="7"/>
        <v>250152</v>
      </c>
      <c r="L15" s="101">
        <v>952</v>
      </c>
      <c r="M15" s="101">
        <v>1223</v>
      </c>
      <c r="N15" s="82">
        <f t="shared" si="8"/>
        <v>2175</v>
      </c>
      <c r="O15" s="113">
        <v>184</v>
      </c>
      <c r="P15" s="114">
        <v>641</v>
      </c>
      <c r="Q15" s="114">
        <v>211</v>
      </c>
      <c r="R15" s="114">
        <v>54</v>
      </c>
      <c r="S15" s="93">
        <f t="shared" si="2"/>
        <v>1085</v>
      </c>
    </row>
    <row r="16" spans="1:21" ht="19.5" customHeight="1" x14ac:dyDescent="0.15">
      <c r="A16" s="41" t="s">
        <v>13</v>
      </c>
      <c r="B16" s="80">
        <f t="shared" si="9"/>
        <v>120861</v>
      </c>
      <c r="C16" s="101">
        <v>119040</v>
      </c>
      <c r="D16" s="102">
        <v>1426</v>
      </c>
      <c r="E16" s="103">
        <v>395</v>
      </c>
      <c r="F16" s="80">
        <f t="shared" si="5"/>
        <v>119875</v>
      </c>
      <c r="G16" s="81">
        <f t="shared" si="5"/>
        <v>132360</v>
      </c>
      <c r="H16" s="82">
        <f t="shared" si="6"/>
        <v>252235</v>
      </c>
      <c r="I16" s="101">
        <v>118929</v>
      </c>
      <c r="J16" s="101">
        <v>131149</v>
      </c>
      <c r="K16" s="81">
        <f t="shared" si="7"/>
        <v>250078</v>
      </c>
      <c r="L16" s="101">
        <v>946</v>
      </c>
      <c r="M16" s="101">
        <v>1211</v>
      </c>
      <c r="N16" s="82">
        <f t="shared" si="8"/>
        <v>2157</v>
      </c>
      <c r="O16" s="113">
        <v>185</v>
      </c>
      <c r="P16" s="114">
        <v>636</v>
      </c>
      <c r="Q16" s="114">
        <v>213</v>
      </c>
      <c r="R16" s="114">
        <v>54</v>
      </c>
      <c r="S16" s="93">
        <f t="shared" si="2"/>
        <v>1069</v>
      </c>
    </row>
    <row r="17" spans="1:19" ht="19.5" customHeight="1" x14ac:dyDescent="0.15">
      <c r="A17" s="42" t="s">
        <v>14</v>
      </c>
      <c r="B17" s="80">
        <f t="shared" si="9"/>
        <v>120919</v>
      </c>
      <c r="C17" s="101">
        <v>119101</v>
      </c>
      <c r="D17" s="102">
        <v>1422</v>
      </c>
      <c r="E17" s="103">
        <v>396</v>
      </c>
      <c r="F17" s="80">
        <f t="shared" si="5"/>
        <v>119863</v>
      </c>
      <c r="G17" s="81">
        <f t="shared" si="5"/>
        <v>132311</v>
      </c>
      <c r="H17" s="82">
        <f t="shared" si="6"/>
        <v>252174</v>
      </c>
      <c r="I17" s="101">
        <v>118915</v>
      </c>
      <c r="J17" s="101">
        <v>131099</v>
      </c>
      <c r="K17" s="81">
        <f t="shared" si="7"/>
        <v>250014</v>
      </c>
      <c r="L17" s="101">
        <v>948</v>
      </c>
      <c r="M17" s="101">
        <v>1212</v>
      </c>
      <c r="N17" s="82">
        <f t="shared" si="8"/>
        <v>2160</v>
      </c>
      <c r="O17" s="113">
        <v>196</v>
      </c>
      <c r="P17" s="114">
        <v>633</v>
      </c>
      <c r="Q17" s="114">
        <v>213</v>
      </c>
      <c r="R17" s="114">
        <v>57</v>
      </c>
      <c r="S17" s="93">
        <f t="shared" si="2"/>
        <v>1061</v>
      </c>
    </row>
    <row r="18" spans="1:19" ht="19.5" customHeight="1" thickBot="1" x14ac:dyDescent="0.2">
      <c r="A18" s="43" t="s">
        <v>15</v>
      </c>
      <c r="B18" s="88">
        <f t="shared" si="9"/>
        <v>120944</v>
      </c>
      <c r="C18" s="104">
        <v>119137</v>
      </c>
      <c r="D18" s="105">
        <v>1411</v>
      </c>
      <c r="E18" s="106">
        <v>396</v>
      </c>
      <c r="F18" s="88">
        <f t="shared" si="5"/>
        <v>119843</v>
      </c>
      <c r="G18" s="89">
        <f t="shared" si="5"/>
        <v>132261</v>
      </c>
      <c r="H18" s="90">
        <f t="shared" si="6"/>
        <v>252104</v>
      </c>
      <c r="I18" s="104">
        <v>118893</v>
      </c>
      <c r="J18" s="104">
        <v>131059</v>
      </c>
      <c r="K18" s="89">
        <f t="shared" si="7"/>
        <v>249952</v>
      </c>
      <c r="L18" s="104">
        <v>950</v>
      </c>
      <c r="M18" s="104">
        <v>1202</v>
      </c>
      <c r="N18" s="90">
        <f t="shared" si="8"/>
        <v>2152</v>
      </c>
      <c r="O18" s="115">
        <v>198</v>
      </c>
      <c r="P18" s="116">
        <v>618</v>
      </c>
      <c r="Q18" s="116">
        <v>215</v>
      </c>
      <c r="R18" s="116">
        <v>57</v>
      </c>
      <c r="S18" s="94">
        <f t="shared" si="2"/>
        <v>1064</v>
      </c>
    </row>
    <row r="19" spans="1:19" ht="19.5" customHeight="1" x14ac:dyDescent="0.15">
      <c r="A19" s="56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  <mergeCell ref="G5:G6"/>
    <mergeCell ref="H5:H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71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7"/>
    </row>
    <row r="4" spans="1:23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4"/>
    </row>
    <row r="5" spans="1:23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38</v>
      </c>
      <c r="B7" s="73">
        <f t="shared" ref="B7:B18" si="0">SUM(C7:E7)</f>
        <v>120995</v>
      </c>
      <c r="C7" s="95">
        <v>119161</v>
      </c>
      <c r="D7" s="96">
        <v>1437</v>
      </c>
      <c r="E7" s="97">
        <v>397</v>
      </c>
      <c r="F7" s="80">
        <f>K7+N7</f>
        <v>119868</v>
      </c>
      <c r="G7" s="81">
        <f>L7+O7</f>
        <v>132225</v>
      </c>
      <c r="H7" s="82">
        <f t="shared" ref="H7:H10" si="1">SUM(F7:G7)</f>
        <v>252093</v>
      </c>
      <c r="I7" s="133">
        <v>191.39</v>
      </c>
      <c r="J7" s="132">
        <f>H7/I7</f>
        <v>1317.1691310935787</v>
      </c>
      <c r="K7" s="95">
        <v>118902</v>
      </c>
      <c r="L7" s="95">
        <v>131014</v>
      </c>
      <c r="M7" s="74">
        <f>SUM(K7:L7)</f>
        <v>249916</v>
      </c>
      <c r="N7" s="95">
        <v>966</v>
      </c>
      <c r="O7" s="95">
        <v>1211</v>
      </c>
      <c r="P7" s="75">
        <f>SUM(N7:O7)</f>
        <v>2177</v>
      </c>
      <c r="Q7" s="109">
        <v>196</v>
      </c>
      <c r="R7" s="110">
        <v>627</v>
      </c>
      <c r="S7" s="110">
        <v>219</v>
      </c>
      <c r="T7" s="110">
        <v>60</v>
      </c>
      <c r="U7" s="93">
        <f t="shared" ref="U7:U18" si="2">P7-Q7-R7-S7-T7</f>
        <v>1075</v>
      </c>
    </row>
    <row r="8" spans="1:23" ht="19.5" customHeight="1" x14ac:dyDescent="0.15">
      <c r="A8" s="41" t="s">
        <v>7</v>
      </c>
      <c r="B8" s="80">
        <f t="shared" si="0"/>
        <v>121013</v>
      </c>
      <c r="C8" s="98">
        <v>119143</v>
      </c>
      <c r="D8" s="99">
        <v>1474</v>
      </c>
      <c r="E8" s="100">
        <v>396</v>
      </c>
      <c r="F8" s="80">
        <f>K8+N8</f>
        <v>119799</v>
      </c>
      <c r="G8" s="81">
        <f>L8+O8</f>
        <v>132185</v>
      </c>
      <c r="H8" s="82">
        <f t="shared" si="1"/>
        <v>251984</v>
      </c>
      <c r="I8" s="133">
        <v>191.39</v>
      </c>
      <c r="J8" s="132">
        <f t="shared" ref="J8:J18" si="3">H8/I8</f>
        <v>1316.5996133549297</v>
      </c>
      <c r="K8" s="98">
        <v>118823</v>
      </c>
      <c r="L8" s="98">
        <v>130954</v>
      </c>
      <c r="M8" s="81">
        <f t="shared" ref="M8" si="4">SUM(K8:L8)</f>
        <v>249777</v>
      </c>
      <c r="N8" s="98">
        <v>976</v>
      </c>
      <c r="O8" s="98">
        <v>1231</v>
      </c>
      <c r="P8" s="82">
        <f t="shared" ref="P8:P9" si="5">SUM(N8:O8)</f>
        <v>2207</v>
      </c>
      <c r="Q8" s="111">
        <v>193</v>
      </c>
      <c r="R8" s="112">
        <v>630</v>
      </c>
      <c r="S8" s="112">
        <v>222</v>
      </c>
      <c r="T8" s="112">
        <v>59</v>
      </c>
      <c r="U8" s="93">
        <f t="shared" si="2"/>
        <v>1103</v>
      </c>
    </row>
    <row r="9" spans="1:23" ht="19.5" customHeight="1" x14ac:dyDescent="0.15">
      <c r="A9" s="41" t="s">
        <v>8</v>
      </c>
      <c r="B9" s="80">
        <f t="shared" si="0"/>
        <v>121002</v>
      </c>
      <c r="C9" s="98">
        <v>119111</v>
      </c>
      <c r="D9" s="99">
        <v>1498</v>
      </c>
      <c r="E9" s="100">
        <v>393</v>
      </c>
      <c r="F9" s="80">
        <f t="shared" ref="F9:G18" si="6">K9+N9</f>
        <v>119737</v>
      </c>
      <c r="G9" s="81">
        <f t="shared" si="6"/>
        <v>132119</v>
      </c>
      <c r="H9" s="82">
        <f t="shared" si="1"/>
        <v>251856</v>
      </c>
      <c r="I9" s="133">
        <v>191.39</v>
      </c>
      <c r="J9" s="132">
        <f t="shared" si="3"/>
        <v>1315.9308218820211</v>
      </c>
      <c r="K9" s="98">
        <v>118747</v>
      </c>
      <c r="L9" s="98">
        <v>130872</v>
      </c>
      <c r="M9" s="81">
        <f>SUM(K9:L9)</f>
        <v>249619</v>
      </c>
      <c r="N9" s="98">
        <v>990</v>
      </c>
      <c r="O9" s="98">
        <v>1247</v>
      </c>
      <c r="P9" s="82">
        <f t="shared" si="5"/>
        <v>2237</v>
      </c>
      <c r="Q9" s="111">
        <v>190</v>
      </c>
      <c r="R9" s="112">
        <v>630</v>
      </c>
      <c r="S9" s="112">
        <v>223</v>
      </c>
      <c r="T9" s="112">
        <v>58</v>
      </c>
      <c r="U9" s="93">
        <f t="shared" si="2"/>
        <v>1136</v>
      </c>
    </row>
    <row r="10" spans="1:23" ht="19.5" customHeight="1" x14ac:dyDescent="0.15">
      <c r="A10" s="127" t="s">
        <v>5</v>
      </c>
      <c r="B10" s="118">
        <f t="shared" si="0"/>
        <v>121208</v>
      </c>
      <c r="C10" s="119">
        <v>119302</v>
      </c>
      <c r="D10" s="120">
        <v>1515</v>
      </c>
      <c r="E10" s="121">
        <v>391</v>
      </c>
      <c r="F10" s="118">
        <f t="shared" si="6"/>
        <v>119491</v>
      </c>
      <c r="G10" s="122">
        <f t="shared" si="6"/>
        <v>131912</v>
      </c>
      <c r="H10" s="123">
        <f t="shared" si="1"/>
        <v>251403</v>
      </c>
      <c r="I10" s="133">
        <v>191.39</v>
      </c>
      <c r="J10" s="132">
        <f t="shared" si="3"/>
        <v>1313.5639270599302</v>
      </c>
      <c r="K10" s="119">
        <v>118496</v>
      </c>
      <c r="L10" s="119">
        <v>130660</v>
      </c>
      <c r="M10" s="122">
        <f>SUM(K10:L10)</f>
        <v>249156</v>
      </c>
      <c r="N10" s="119">
        <v>995</v>
      </c>
      <c r="O10" s="119">
        <v>1252</v>
      </c>
      <c r="P10" s="123">
        <f>SUM(N10:O10)</f>
        <v>2247</v>
      </c>
      <c r="Q10" s="124">
        <v>183</v>
      </c>
      <c r="R10" s="125">
        <v>632</v>
      </c>
      <c r="S10" s="125">
        <v>229</v>
      </c>
      <c r="T10" s="125">
        <v>57</v>
      </c>
      <c r="U10" s="126">
        <f t="shared" si="2"/>
        <v>1146</v>
      </c>
    </row>
    <row r="11" spans="1:23" ht="19.5" customHeight="1" x14ac:dyDescent="0.15">
      <c r="A11" s="42" t="s">
        <v>4</v>
      </c>
      <c r="B11" s="80">
        <f t="shared" si="0"/>
        <v>121525</v>
      </c>
      <c r="C11" s="98">
        <v>119614</v>
      </c>
      <c r="D11" s="99">
        <v>1518</v>
      </c>
      <c r="E11" s="100">
        <v>393</v>
      </c>
      <c r="F11" s="80">
        <f t="shared" si="6"/>
        <v>119521</v>
      </c>
      <c r="G11" s="81">
        <f t="shared" si="6"/>
        <v>131944</v>
      </c>
      <c r="H11" s="82">
        <f>SUM(F11:G11)</f>
        <v>251465</v>
      </c>
      <c r="I11" s="133">
        <v>191.39</v>
      </c>
      <c r="J11" s="132">
        <f t="shared" si="3"/>
        <v>1313.8878729296202</v>
      </c>
      <c r="K11" s="98">
        <v>118521</v>
      </c>
      <c r="L11" s="98">
        <v>130704</v>
      </c>
      <c r="M11" s="81">
        <f>SUM(K11:L11)</f>
        <v>249225</v>
      </c>
      <c r="N11" s="98">
        <v>1000</v>
      </c>
      <c r="O11" s="98">
        <v>1240</v>
      </c>
      <c r="P11" s="82">
        <f>SUM(N11:O11)</f>
        <v>2240</v>
      </c>
      <c r="Q11" s="111">
        <v>182</v>
      </c>
      <c r="R11" s="112">
        <v>628</v>
      </c>
      <c r="S11" s="112">
        <v>228</v>
      </c>
      <c r="T11" s="112">
        <v>54</v>
      </c>
      <c r="U11" s="93">
        <f t="shared" si="2"/>
        <v>1148</v>
      </c>
      <c r="W11" s="117"/>
    </row>
    <row r="12" spans="1:23" ht="19.5" customHeight="1" x14ac:dyDescent="0.15">
      <c r="A12" s="41" t="s">
        <v>9</v>
      </c>
      <c r="B12" s="80">
        <f t="shared" si="0"/>
        <v>121549</v>
      </c>
      <c r="C12" s="98">
        <v>119644</v>
      </c>
      <c r="D12" s="99">
        <v>1510</v>
      </c>
      <c r="E12" s="100">
        <v>395</v>
      </c>
      <c r="F12" s="80">
        <f t="shared" si="6"/>
        <v>119488</v>
      </c>
      <c r="G12" s="81">
        <f t="shared" si="6"/>
        <v>131874</v>
      </c>
      <c r="H12" s="82">
        <f t="shared" ref="H12:H18" si="7">SUM(F12:G12)</f>
        <v>251362</v>
      </c>
      <c r="I12" s="133">
        <v>191.39</v>
      </c>
      <c r="J12" s="132">
        <f t="shared" si="3"/>
        <v>1313.349704791264</v>
      </c>
      <c r="K12" s="98">
        <v>118493</v>
      </c>
      <c r="L12" s="98">
        <v>130639</v>
      </c>
      <c r="M12" s="81">
        <f t="shared" ref="M12:M18" si="8">SUM(K12:L12)</f>
        <v>249132</v>
      </c>
      <c r="N12" s="98">
        <v>995</v>
      </c>
      <c r="O12" s="98">
        <v>1235</v>
      </c>
      <c r="P12" s="82">
        <f t="shared" ref="P12:P18" si="9">SUM(N12:O12)</f>
        <v>2230</v>
      </c>
      <c r="Q12" s="111">
        <v>180</v>
      </c>
      <c r="R12" s="112">
        <v>631</v>
      </c>
      <c r="S12" s="112">
        <v>228</v>
      </c>
      <c r="T12" s="112">
        <v>57</v>
      </c>
      <c r="U12" s="93">
        <f t="shared" si="2"/>
        <v>1134</v>
      </c>
    </row>
    <row r="13" spans="1:23" ht="19.5" customHeight="1" x14ac:dyDescent="0.15">
      <c r="A13" s="41" t="s">
        <v>10</v>
      </c>
      <c r="B13" s="80">
        <f t="shared" si="0"/>
        <v>121524</v>
      </c>
      <c r="C13" s="98">
        <v>119634</v>
      </c>
      <c r="D13" s="99">
        <v>1495</v>
      </c>
      <c r="E13" s="100">
        <v>395</v>
      </c>
      <c r="F13" s="80">
        <f t="shared" si="6"/>
        <v>119396</v>
      </c>
      <c r="G13" s="81">
        <f t="shared" si="6"/>
        <v>131834</v>
      </c>
      <c r="H13" s="82">
        <f t="shared" si="7"/>
        <v>251230</v>
      </c>
      <c r="I13" s="133">
        <v>191.39</v>
      </c>
      <c r="J13" s="132">
        <f t="shared" si="3"/>
        <v>1312.6600135848269</v>
      </c>
      <c r="K13" s="98">
        <v>118403</v>
      </c>
      <c r="L13" s="98">
        <v>130610</v>
      </c>
      <c r="M13" s="81">
        <f>SUM(K13:L13)</f>
        <v>249013</v>
      </c>
      <c r="N13" s="98">
        <v>993</v>
      </c>
      <c r="O13" s="98">
        <v>1224</v>
      </c>
      <c r="P13" s="82">
        <f>SUM(N13:O13)</f>
        <v>2217</v>
      </c>
      <c r="Q13" s="111">
        <v>181</v>
      </c>
      <c r="R13" s="112">
        <v>625</v>
      </c>
      <c r="S13" s="112">
        <v>226</v>
      </c>
      <c r="T13" s="112">
        <v>57</v>
      </c>
      <c r="U13" s="93">
        <f t="shared" si="2"/>
        <v>1128</v>
      </c>
    </row>
    <row r="14" spans="1:23" ht="19.5" customHeight="1" x14ac:dyDescent="0.15">
      <c r="A14" s="41" t="s">
        <v>36</v>
      </c>
      <c r="B14" s="80">
        <f t="shared" si="0"/>
        <v>121547</v>
      </c>
      <c r="C14" s="101">
        <v>119688</v>
      </c>
      <c r="D14" s="102">
        <v>1464</v>
      </c>
      <c r="E14" s="103">
        <v>395</v>
      </c>
      <c r="F14" s="80">
        <f t="shared" si="6"/>
        <v>119423</v>
      </c>
      <c r="G14" s="81">
        <f t="shared" si="6"/>
        <v>131782</v>
      </c>
      <c r="H14" s="82">
        <f t="shared" si="7"/>
        <v>251205</v>
      </c>
      <c r="I14" s="133">
        <v>191.39</v>
      </c>
      <c r="J14" s="132">
        <f t="shared" si="3"/>
        <v>1312.5293902502744</v>
      </c>
      <c r="K14" s="101">
        <v>118434</v>
      </c>
      <c r="L14" s="101">
        <v>130583</v>
      </c>
      <c r="M14" s="81">
        <f t="shared" si="8"/>
        <v>249017</v>
      </c>
      <c r="N14" s="101">
        <v>989</v>
      </c>
      <c r="O14" s="101">
        <v>1199</v>
      </c>
      <c r="P14" s="82">
        <f t="shared" si="9"/>
        <v>2188</v>
      </c>
      <c r="Q14" s="113">
        <v>183</v>
      </c>
      <c r="R14" s="114">
        <v>621</v>
      </c>
      <c r="S14" s="114">
        <v>227</v>
      </c>
      <c r="T14" s="114">
        <v>54</v>
      </c>
      <c r="U14" s="93">
        <f t="shared" si="2"/>
        <v>1103</v>
      </c>
    </row>
    <row r="15" spans="1:23" ht="19.5" customHeight="1" x14ac:dyDescent="0.15">
      <c r="A15" s="42" t="s">
        <v>37</v>
      </c>
      <c r="B15" s="80">
        <f t="shared" si="0"/>
        <v>121500</v>
      </c>
      <c r="C15" s="101">
        <v>119654</v>
      </c>
      <c r="D15" s="102">
        <v>1449</v>
      </c>
      <c r="E15" s="103">
        <v>397</v>
      </c>
      <c r="F15" s="80">
        <f t="shared" si="6"/>
        <v>119376</v>
      </c>
      <c r="G15" s="81">
        <f t="shared" si="6"/>
        <v>131695</v>
      </c>
      <c r="H15" s="82">
        <f t="shared" si="7"/>
        <v>251071</v>
      </c>
      <c r="I15" s="133">
        <v>191.39</v>
      </c>
      <c r="J15" s="132">
        <f t="shared" si="3"/>
        <v>1311.8292491770731</v>
      </c>
      <c r="K15" s="101">
        <v>118394</v>
      </c>
      <c r="L15" s="101">
        <v>130502</v>
      </c>
      <c r="M15" s="81">
        <f t="shared" si="8"/>
        <v>248896</v>
      </c>
      <c r="N15" s="101">
        <v>982</v>
      </c>
      <c r="O15" s="101">
        <v>1193</v>
      </c>
      <c r="P15" s="82">
        <f t="shared" si="9"/>
        <v>2175</v>
      </c>
      <c r="Q15" s="113">
        <v>184</v>
      </c>
      <c r="R15" s="114">
        <v>621</v>
      </c>
      <c r="S15" s="114">
        <v>225</v>
      </c>
      <c r="T15" s="114">
        <v>54</v>
      </c>
      <c r="U15" s="93">
        <f t="shared" si="2"/>
        <v>1091</v>
      </c>
    </row>
    <row r="16" spans="1:23" ht="19.5" customHeight="1" x14ac:dyDescent="0.15">
      <c r="A16" s="41" t="s">
        <v>13</v>
      </c>
      <c r="B16" s="80">
        <f t="shared" si="0"/>
        <v>121520</v>
      </c>
      <c r="C16" s="101">
        <v>119692</v>
      </c>
      <c r="D16" s="102">
        <v>1433</v>
      </c>
      <c r="E16" s="103">
        <v>395</v>
      </c>
      <c r="F16" s="80">
        <f t="shared" si="6"/>
        <v>119337</v>
      </c>
      <c r="G16" s="81">
        <f t="shared" si="6"/>
        <v>131653</v>
      </c>
      <c r="H16" s="82">
        <f t="shared" si="7"/>
        <v>250990</v>
      </c>
      <c r="I16" s="134">
        <v>191.52</v>
      </c>
      <c r="J16" s="132">
        <f t="shared" si="3"/>
        <v>1310.515873015873</v>
      </c>
      <c r="K16" s="101">
        <v>118362</v>
      </c>
      <c r="L16" s="101">
        <v>130468</v>
      </c>
      <c r="M16" s="81">
        <f t="shared" si="8"/>
        <v>248830</v>
      </c>
      <c r="N16" s="101">
        <v>975</v>
      </c>
      <c r="O16" s="101">
        <v>1185</v>
      </c>
      <c r="P16" s="82">
        <f t="shared" si="9"/>
        <v>2160</v>
      </c>
      <c r="Q16" s="113">
        <v>180</v>
      </c>
      <c r="R16" s="114">
        <v>618</v>
      </c>
      <c r="S16" s="114">
        <v>229</v>
      </c>
      <c r="T16" s="114">
        <v>54</v>
      </c>
      <c r="U16" s="93">
        <f t="shared" si="2"/>
        <v>1079</v>
      </c>
    </row>
    <row r="17" spans="1:21" ht="19.5" customHeight="1" x14ac:dyDescent="0.15">
      <c r="A17" s="42" t="s">
        <v>14</v>
      </c>
      <c r="B17" s="80">
        <f t="shared" si="0"/>
        <v>121543</v>
      </c>
      <c r="C17" s="101">
        <v>119736</v>
      </c>
      <c r="D17" s="102">
        <v>1410</v>
      </c>
      <c r="E17" s="103">
        <v>397</v>
      </c>
      <c r="F17" s="80">
        <f t="shared" si="6"/>
        <v>119315</v>
      </c>
      <c r="G17" s="81">
        <f t="shared" si="6"/>
        <v>131657</v>
      </c>
      <c r="H17" s="82">
        <f t="shared" si="7"/>
        <v>250972</v>
      </c>
      <c r="I17" s="134">
        <v>191.52</v>
      </c>
      <c r="J17" s="132">
        <f t="shared" si="3"/>
        <v>1310.421888053467</v>
      </c>
      <c r="K17" s="101">
        <v>118361</v>
      </c>
      <c r="L17" s="101">
        <v>130466</v>
      </c>
      <c r="M17" s="81">
        <f t="shared" si="8"/>
        <v>248827</v>
      </c>
      <c r="N17" s="101">
        <v>954</v>
      </c>
      <c r="O17" s="101">
        <v>1191</v>
      </c>
      <c r="P17" s="82">
        <f t="shared" si="9"/>
        <v>2145</v>
      </c>
      <c r="Q17" s="113">
        <v>180</v>
      </c>
      <c r="R17" s="114">
        <v>615</v>
      </c>
      <c r="S17" s="114">
        <v>231</v>
      </c>
      <c r="T17" s="114">
        <v>53</v>
      </c>
      <c r="U17" s="93">
        <f t="shared" si="2"/>
        <v>1066</v>
      </c>
    </row>
    <row r="18" spans="1:21" ht="19.5" customHeight="1" thickBot="1" x14ac:dyDescent="0.2">
      <c r="A18" s="43" t="s">
        <v>15</v>
      </c>
      <c r="B18" s="88">
        <f t="shared" si="0"/>
        <v>121556</v>
      </c>
      <c r="C18" s="104">
        <v>119742</v>
      </c>
      <c r="D18" s="105">
        <v>1414</v>
      </c>
      <c r="E18" s="106">
        <v>400</v>
      </c>
      <c r="F18" s="88">
        <f t="shared" si="6"/>
        <v>119293</v>
      </c>
      <c r="G18" s="89">
        <f t="shared" si="6"/>
        <v>131615</v>
      </c>
      <c r="H18" s="90">
        <f t="shared" si="7"/>
        <v>250908</v>
      </c>
      <c r="I18" s="138">
        <v>191.52</v>
      </c>
      <c r="J18" s="135">
        <f t="shared" si="3"/>
        <v>1310.0877192982455</v>
      </c>
      <c r="K18" s="104">
        <v>118330</v>
      </c>
      <c r="L18" s="104">
        <v>130419</v>
      </c>
      <c r="M18" s="89">
        <f t="shared" si="8"/>
        <v>248749</v>
      </c>
      <c r="N18" s="104">
        <v>963</v>
      </c>
      <c r="O18" s="104">
        <v>1196</v>
      </c>
      <c r="P18" s="90">
        <f t="shared" si="9"/>
        <v>2159</v>
      </c>
      <c r="Q18" s="115">
        <v>181</v>
      </c>
      <c r="R18" s="116">
        <v>608</v>
      </c>
      <c r="S18" s="116">
        <v>237</v>
      </c>
      <c r="T18" s="116">
        <v>55</v>
      </c>
      <c r="U18" s="94">
        <f t="shared" si="2"/>
        <v>1078</v>
      </c>
    </row>
    <row r="19" spans="1:21" ht="19.5" customHeight="1" x14ac:dyDescent="0.15">
      <c r="A19" s="56" t="s">
        <v>85</v>
      </c>
      <c r="J19" s="136"/>
    </row>
    <row r="20" spans="1:21" ht="19.5" customHeight="1" x14ac:dyDescent="0.15">
      <c r="A20" s="56" t="s">
        <v>86</v>
      </c>
      <c r="J20" s="137"/>
    </row>
    <row r="21" spans="1:21" ht="19.5" customHeight="1" x14ac:dyDescent="0.15">
      <c r="A21" s="56" t="s">
        <v>87</v>
      </c>
      <c r="J21" s="137"/>
    </row>
  </sheetData>
  <mergeCells count="22">
    <mergeCell ref="C5:C6"/>
    <mergeCell ref="D5:D6"/>
    <mergeCell ref="M5:M6"/>
    <mergeCell ref="N5:N6"/>
    <mergeCell ref="I5:I6"/>
    <mergeCell ref="J5:J6"/>
    <mergeCell ref="A1:U1"/>
    <mergeCell ref="O5:O6"/>
    <mergeCell ref="P5:P6"/>
    <mergeCell ref="E5:E6"/>
    <mergeCell ref="F5:F6"/>
    <mergeCell ref="G5:G6"/>
    <mergeCell ref="H5:H6"/>
    <mergeCell ref="K5:K6"/>
    <mergeCell ref="L5:L6"/>
    <mergeCell ref="A3:A6"/>
    <mergeCell ref="B3:E4"/>
    <mergeCell ref="F3:U3"/>
    <mergeCell ref="K4:M4"/>
    <mergeCell ref="N4:U4"/>
    <mergeCell ref="B5:B6"/>
    <mergeCell ref="F4:J4"/>
  </mergeCells>
  <phoneticPr fontId="2"/>
  <pageMargins left="0.78740157480314965" right="0.78740157480314965" top="0.98425196850393704" bottom="0.98425196850393704" header="0.51181102362204722" footer="0.51181102362204722"/>
  <pageSetup paperSize="9" scale="68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topLeftCell="D1"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72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7"/>
    </row>
    <row r="4" spans="1:23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4"/>
    </row>
    <row r="5" spans="1:23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73</v>
      </c>
      <c r="B7" s="73">
        <f t="shared" ref="B7:B18" si="0">SUM(C7:E7)</f>
        <v>121469</v>
      </c>
      <c r="C7" s="95">
        <v>119700</v>
      </c>
      <c r="D7" s="96">
        <v>1372</v>
      </c>
      <c r="E7" s="97">
        <v>397</v>
      </c>
      <c r="F7" s="80">
        <f>K7+N7</f>
        <v>119200</v>
      </c>
      <c r="G7" s="81">
        <f>L7+O7</f>
        <v>131523</v>
      </c>
      <c r="H7" s="82">
        <f t="shared" ref="H7:H10" si="1">SUM(F7:G7)</f>
        <v>250723</v>
      </c>
      <c r="I7" s="128">
        <v>191.52</v>
      </c>
      <c r="J7" s="129">
        <f>H7/I7</f>
        <v>1309.1217627401836</v>
      </c>
      <c r="K7" s="95">
        <v>118260</v>
      </c>
      <c r="L7" s="95">
        <v>130359</v>
      </c>
      <c r="M7" s="74">
        <f>SUM(K7:L7)</f>
        <v>248619</v>
      </c>
      <c r="N7" s="95">
        <v>940</v>
      </c>
      <c r="O7" s="95">
        <v>1164</v>
      </c>
      <c r="P7" s="75">
        <f>SUM(N7:O7)</f>
        <v>2104</v>
      </c>
      <c r="Q7" s="109">
        <v>181</v>
      </c>
      <c r="R7" s="110">
        <v>593</v>
      </c>
      <c r="S7" s="110">
        <v>239</v>
      </c>
      <c r="T7" s="110">
        <v>55</v>
      </c>
      <c r="U7" s="93">
        <f t="shared" ref="U7:U18" si="2">P7-Q7-R7-S7-T7</f>
        <v>1036</v>
      </c>
    </row>
    <row r="8" spans="1:23" ht="19.5" customHeight="1" x14ac:dyDescent="0.15">
      <c r="A8" s="41" t="s">
        <v>74</v>
      </c>
      <c r="B8" s="80">
        <f t="shared" si="0"/>
        <v>121406</v>
      </c>
      <c r="C8" s="98">
        <v>119654</v>
      </c>
      <c r="D8" s="99">
        <v>1358</v>
      </c>
      <c r="E8" s="100">
        <v>394</v>
      </c>
      <c r="F8" s="80">
        <f>K8+N8</f>
        <v>119114</v>
      </c>
      <c r="G8" s="81">
        <f>L8+O8</f>
        <v>131418</v>
      </c>
      <c r="H8" s="82">
        <f t="shared" si="1"/>
        <v>250532</v>
      </c>
      <c r="I8" s="128">
        <v>191.52</v>
      </c>
      <c r="J8" s="129">
        <f t="shared" ref="J8:J18" si="3">H8/I8</f>
        <v>1308.12447786132</v>
      </c>
      <c r="K8" s="98">
        <v>118184</v>
      </c>
      <c r="L8" s="98">
        <v>130263</v>
      </c>
      <c r="M8" s="81">
        <f t="shared" ref="M8" si="4">SUM(K8:L8)</f>
        <v>248447</v>
      </c>
      <c r="N8" s="98">
        <v>930</v>
      </c>
      <c r="O8" s="98">
        <v>1155</v>
      </c>
      <c r="P8" s="82">
        <f t="shared" ref="P8:P9" si="5">SUM(N8:O8)</f>
        <v>2085</v>
      </c>
      <c r="Q8" s="111">
        <v>181</v>
      </c>
      <c r="R8" s="112">
        <v>593</v>
      </c>
      <c r="S8" s="112">
        <v>235</v>
      </c>
      <c r="T8" s="112">
        <v>55</v>
      </c>
      <c r="U8" s="93">
        <f t="shared" si="2"/>
        <v>1021</v>
      </c>
    </row>
    <row r="9" spans="1:23" ht="19.5" customHeight="1" x14ac:dyDescent="0.15">
      <c r="A9" s="41" t="s">
        <v>75</v>
      </c>
      <c r="B9" s="80">
        <f t="shared" si="0"/>
        <v>121381</v>
      </c>
      <c r="C9" s="98">
        <v>119633</v>
      </c>
      <c r="D9" s="99">
        <v>1357</v>
      </c>
      <c r="E9" s="100">
        <v>391</v>
      </c>
      <c r="F9" s="80">
        <f t="shared" ref="F9:G18" si="6">K9+N9</f>
        <v>119046</v>
      </c>
      <c r="G9" s="81">
        <f t="shared" si="6"/>
        <v>131405</v>
      </c>
      <c r="H9" s="82">
        <f t="shared" si="1"/>
        <v>250451</v>
      </c>
      <c r="I9" s="128">
        <v>191.52</v>
      </c>
      <c r="J9" s="129">
        <f t="shared" si="3"/>
        <v>1307.7015455304929</v>
      </c>
      <c r="K9" s="98">
        <v>118110</v>
      </c>
      <c r="L9" s="98">
        <v>130253</v>
      </c>
      <c r="M9" s="81">
        <f>SUM(K9:L9)</f>
        <v>248363</v>
      </c>
      <c r="N9" s="98">
        <v>936</v>
      </c>
      <c r="O9" s="98">
        <v>1152</v>
      </c>
      <c r="P9" s="82">
        <f t="shared" si="5"/>
        <v>2088</v>
      </c>
      <c r="Q9" s="111">
        <v>183</v>
      </c>
      <c r="R9" s="112">
        <v>596</v>
      </c>
      <c r="S9" s="112">
        <v>241</v>
      </c>
      <c r="T9" s="112">
        <v>55</v>
      </c>
      <c r="U9" s="93">
        <f t="shared" si="2"/>
        <v>1013</v>
      </c>
    </row>
    <row r="10" spans="1:23" ht="19.5" customHeight="1" x14ac:dyDescent="0.15">
      <c r="A10" s="127" t="s">
        <v>76</v>
      </c>
      <c r="B10" s="118">
        <f t="shared" si="0"/>
        <v>121587</v>
      </c>
      <c r="C10" s="119">
        <v>119873</v>
      </c>
      <c r="D10" s="120">
        <v>1320</v>
      </c>
      <c r="E10" s="121">
        <v>394</v>
      </c>
      <c r="F10" s="118">
        <f t="shared" si="6"/>
        <v>118794</v>
      </c>
      <c r="G10" s="122">
        <f t="shared" si="6"/>
        <v>131168</v>
      </c>
      <c r="H10" s="123">
        <f t="shared" si="1"/>
        <v>249962</v>
      </c>
      <c r="I10" s="128">
        <v>191.52</v>
      </c>
      <c r="J10" s="129">
        <f t="shared" si="3"/>
        <v>1305.1482873851294</v>
      </c>
      <c r="K10" s="119">
        <v>117886</v>
      </c>
      <c r="L10" s="119">
        <v>130028</v>
      </c>
      <c r="M10" s="122">
        <f>SUM(K10:L10)</f>
        <v>247914</v>
      </c>
      <c r="N10" s="119">
        <v>908</v>
      </c>
      <c r="O10" s="119">
        <v>1140</v>
      </c>
      <c r="P10" s="123">
        <f>SUM(N10:O10)</f>
        <v>2048</v>
      </c>
      <c r="Q10" s="124">
        <v>182</v>
      </c>
      <c r="R10" s="125">
        <v>586</v>
      </c>
      <c r="S10" s="125">
        <v>247</v>
      </c>
      <c r="T10" s="125">
        <v>54</v>
      </c>
      <c r="U10" s="126">
        <f t="shared" si="2"/>
        <v>979</v>
      </c>
    </row>
    <row r="11" spans="1:23" ht="19.5" customHeight="1" x14ac:dyDescent="0.15">
      <c r="A11" s="42" t="s">
        <v>77</v>
      </c>
      <c r="B11" s="80">
        <f t="shared" si="0"/>
        <v>121928</v>
      </c>
      <c r="C11" s="98">
        <v>120124</v>
      </c>
      <c r="D11" s="99">
        <v>1408</v>
      </c>
      <c r="E11" s="100">
        <v>396</v>
      </c>
      <c r="F11" s="80">
        <f t="shared" si="6"/>
        <v>118864</v>
      </c>
      <c r="G11" s="81">
        <f t="shared" si="6"/>
        <v>131130</v>
      </c>
      <c r="H11" s="82">
        <f>SUM(F11:G11)</f>
        <v>249994</v>
      </c>
      <c r="I11" s="128">
        <v>191.52</v>
      </c>
      <c r="J11" s="129">
        <f t="shared" si="3"/>
        <v>1305.3153717627401</v>
      </c>
      <c r="K11" s="98">
        <v>117893</v>
      </c>
      <c r="L11" s="98">
        <v>129961</v>
      </c>
      <c r="M11" s="81">
        <f>SUM(K11:L11)</f>
        <v>247854</v>
      </c>
      <c r="N11" s="98">
        <v>971</v>
      </c>
      <c r="O11" s="98">
        <v>1169</v>
      </c>
      <c r="P11" s="82">
        <f>SUM(N11:O11)</f>
        <v>2140</v>
      </c>
      <c r="Q11" s="111">
        <v>187</v>
      </c>
      <c r="R11" s="112">
        <v>597</v>
      </c>
      <c r="S11" s="112">
        <v>251</v>
      </c>
      <c r="T11" s="112">
        <v>54</v>
      </c>
      <c r="U11" s="93">
        <f t="shared" si="2"/>
        <v>1051</v>
      </c>
      <c r="W11" s="117"/>
    </row>
    <row r="12" spans="1:23" ht="19.5" customHeight="1" x14ac:dyDescent="0.15">
      <c r="A12" s="41" t="s">
        <v>78</v>
      </c>
      <c r="B12" s="80">
        <f t="shared" si="0"/>
        <v>122002</v>
      </c>
      <c r="C12" s="98">
        <v>120164</v>
      </c>
      <c r="D12" s="99">
        <v>1443</v>
      </c>
      <c r="E12" s="100">
        <v>395</v>
      </c>
      <c r="F12" s="80">
        <f t="shared" si="6"/>
        <v>118830</v>
      </c>
      <c r="G12" s="81">
        <f t="shared" si="6"/>
        <v>131066</v>
      </c>
      <c r="H12" s="82">
        <f t="shared" ref="H12:H18" si="7">SUM(F12:G12)</f>
        <v>249896</v>
      </c>
      <c r="I12" s="128">
        <v>191.52</v>
      </c>
      <c r="J12" s="129">
        <f t="shared" si="3"/>
        <v>1304.8036758563073</v>
      </c>
      <c r="K12" s="98">
        <v>117836</v>
      </c>
      <c r="L12" s="98">
        <v>129877</v>
      </c>
      <c r="M12" s="81">
        <f t="shared" ref="M12:M18" si="8">SUM(K12:L12)</f>
        <v>247713</v>
      </c>
      <c r="N12" s="98">
        <v>994</v>
      </c>
      <c r="O12" s="98">
        <v>1189</v>
      </c>
      <c r="P12" s="82">
        <f t="shared" ref="P12:P18" si="9">SUM(N12:O12)</f>
        <v>2183</v>
      </c>
      <c r="Q12" s="111">
        <v>186</v>
      </c>
      <c r="R12" s="112">
        <v>593</v>
      </c>
      <c r="S12" s="112">
        <v>250</v>
      </c>
      <c r="T12" s="112">
        <v>56</v>
      </c>
      <c r="U12" s="93">
        <f t="shared" si="2"/>
        <v>1098</v>
      </c>
    </row>
    <row r="13" spans="1:23" ht="19.5" customHeight="1" x14ac:dyDescent="0.15">
      <c r="A13" s="41" t="s">
        <v>79</v>
      </c>
      <c r="B13" s="80">
        <f t="shared" si="0"/>
        <v>122085</v>
      </c>
      <c r="C13" s="98">
        <v>120213</v>
      </c>
      <c r="D13" s="99">
        <v>1472</v>
      </c>
      <c r="E13" s="100">
        <v>400</v>
      </c>
      <c r="F13" s="80">
        <f t="shared" si="6"/>
        <v>118781</v>
      </c>
      <c r="G13" s="81">
        <f t="shared" si="6"/>
        <v>131084</v>
      </c>
      <c r="H13" s="82">
        <f t="shared" si="7"/>
        <v>249865</v>
      </c>
      <c r="I13" s="128">
        <v>191.52</v>
      </c>
      <c r="J13" s="129">
        <f t="shared" si="3"/>
        <v>1304.6418128654971</v>
      </c>
      <c r="K13" s="98">
        <v>117779</v>
      </c>
      <c r="L13" s="98">
        <v>129869</v>
      </c>
      <c r="M13" s="81">
        <f>SUM(K13:L13)</f>
        <v>247648</v>
      </c>
      <c r="N13" s="98">
        <v>1002</v>
      </c>
      <c r="O13" s="98">
        <v>1215</v>
      </c>
      <c r="P13" s="82">
        <f>SUM(N13:O13)</f>
        <v>2217</v>
      </c>
      <c r="Q13" s="111">
        <v>184</v>
      </c>
      <c r="R13" s="112">
        <v>603</v>
      </c>
      <c r="S13" s="112">
        <v>249</v>
      </c>
      <c r="T13" s="112">
        <v>57</v>
      </c>
      <c r="U13" s="93">
        <f t="shared" si="2"/>
        <v>1124</v>
      </c>
    </row>
    <row r="14" spans="1:23" ht="19.5" customHeight="1" x14ac:dyDescent="0.15">
      <c r="A14" s="41" t="s">
        <v>80</v>
      </c>
      <c r="B14" s="80">
        <f t="shared" si="0"/>
        <v>122059</v>
      </c>
      <c r="C14" s="101">
        <v>120158</v>
      </c>
      <c r="D14" s="102">
        <v>1501</v>
      </c>
      <c r="E14" s="103">
        <v>400</v>
      </c>
      <c r="F14" s="80">
        <f t="shared" si="6"/>
        <v>118717</v>
      </c>
      <c r="G14" s="81">
        <f t="shared" si="6"/>
        <v>131012</v>
      </c>
      <c r="H14" s="82">
        <f t="shared" si="7"/>
        <v>249729</v>
      </c>
      <c r="I14" s="128">
        <v>191.52</v>
      </c>
      <c r="J14" s="129">
        <f t="shared" si="3"/>
        <v>1303.9317042606515</v>
      </c>
      <c r="K14" s="101">
        <v>117689</v>
      </c>
      <c r="L14" s="101">
        <v>129787</v>
      </c>
      <c r="M14" s="81">
        <f t="shared" si="8"/>
        <v>247476</v>
      </c>
      <c r="N14" s="101">
        <v>1028</v>
      </c>
      <c r="O14" s="101">
        <v>1225</v>
      </c>
      <c r="P14" s="82">
        <f t="shared" si="9"/>
        <v>2253</v>
      </c>
      <c r="Q14" s="113">
        <v>182</v>
      </c>
      <c r="R14" s="114">
        <v>605</v>
      </c>
      <c r="S14" s="114">
        <v>251</v>
      </c>
      <c r="T14" s="114">
        <v>56</v>
      </c>
      <c r="U14" s="93">
        <f t="shared" si="2"/>
        <v>1159</v>
      </c>
    </row>
    <row r="15" spans="1:23" ht="19.5" customHeight="1" x14ac:dyDescent="0.15">
      <c r="A15" s="42" t="s">
        <v>81</v>
      </c>
      <c r="B15" s="80">
        <f t="shared" si="0"/>
        <v>122014</v>
      </c>
      <c r="C15" s="101">
        <v>120122</v>
      </c>
      <c r="D15" s="102">
        <v>1489</v>
      </c>
      <c r="E15" s="103">
        <v>403</v>
      </c>
      <c r="F15" s="80">
        <f t="shared" si="6"/>
        <v>118626</v>
      </c>
      <c r="G15" s="81">
        <f t="shared" si="6"/>
        <v>130924</v>
      </c>
      <c r="H15" s="82">
        <f t="shared" si="7"/>
        <v>249550</v>
      </c>
      <c r="I15" s="128">
        <v>191.52</v>
      </c>
      <c r="J15" s="129">
        <f t="shared" si="3"/>
        <v>1302.9970760233919</v>
      </c>
      <c r="K15" s="101">
        <v>117604</v>
      </c>
      <c r="L15" s="101">
        <v>129696</v>
      </c>
      <c r="M15" s="81">
        <f t="shared" si="8"/>
        <v>247300</v>
      </c>
      <c r="N15" s="101">
        <v>1022</v>
      </c>
      <c r="O15" s="101">
        <v>1228</v>
      </c>
      <c r="P15" s="82">
        <f t="shared" si="9"/>
        <v>2250</v>
      </c>
      <c r="Q15" s="113">
        <v>185</v>
      </c>
      <c r="R15" s="114">
        <v>604</v>
      </c>
      <c r="S15" s="114">
        <v>256</v>
      </c>
      <c r="T15" s="114">
        <v>55</v>
      </c>
      <c r="U15" s="93">
        <f t="shared" si="2"/>
        <v>1150</v>
      </c>
    </row>
    <row r="16" spans="1:23" ht="19.5" customHeight="1" x14ac:dyDescent="0.15">
      <c r="A16" s="41" t="s">
        <v>82</v>
      </c>
      <c r="B16" s="80">
        <f t="shared" si="0"/>
        <v>122061</v>
      </c>
      <c r="C16" s="101">
        <v>120140</v>
      </c>
      <c r="D16" s="102">
        <v>1516</v>
      </c>
      <c r="E16" s="103">
        <v>405</v>
      </c>
      <c r="F16" s="80">
        <f t="shared" si="6"/>
        <v>118553</v>
      </c>
      <c r="G16" s="81">
        <f t="shared" si="6"/>
        <v>130825</v>
      </c>
      <c r="H16" s="82">
        <f t="shared" si="7"/>
        <v>249378</v>
      </c>
      <c r="I16" s="128">
        <v>191.52</v>
      </c>
      <c r="J16" s="129">
        <f t="shared" si="3"/>
        <v>1302.0989974937343</v>
      </c>
      <c r="K16" s="101">
        <v>117526</v>
      </c>
      <c r="L16" s="101">
        <v>129576</v>
      </c>
      <c r="M16" s="81">
        <f t="shared" si="8"/>
        <v>247102</v>
      </c>
      <c r="N16" s="101">
        <v>1027</v>
      </c>
      <c r="O16" s="101">
        <v>1249</v>
      </c>
      <c r="P16" s="82">
        <f t="shared" si="9"/>
        <v>2276</v>
      </c>
      <c r="Q16" s="113">
        <v>186</v>
      </c>
      <c r="R16" s="114">
        <v>609</v>
      </c>
      <c r="S16" s="114">
        <v>259</v>
      </c>
      <c r="T16" s="114">
        <v>56</v>
      </c>
      <c r="U16" s="93">
        <f t="shared" si="2"/>
        <v>1166</v>
      </c>
    </row>
    <row r="17" spans="1:21" ht="19.5" customHeight="1" x14ac:dyDescent="0.15">
      <c r="A17" s="42" t="s">
        <v>83</v>
      </c>
      <c r="B17" s="80">
        <f t="shared" si="0"/>
        <v>122079</v>
      </c>
      <c r="C17" s="101">
        <v>120139</v>
      </c>
      <c r="D17" s="102">
        <v>1536</v>
      </c>
      <c r="E17" s="103">
        <v>404</v>
      </c>
      <c r="F17" s="80">
        <f t="shared" si="6"/>
        <v>118472</v>
      </c>
      <c r="G17" s="81">
        <f t="shared" si="6"/>
        <v>130802</v>
      </c>
      <c r="H17" s="82">
        <f t="shared" si="7"/>
        <v>249274</v>
      </c>
      <c r="I17" s="128">
        <v>191.52</v>
      </c>
      <c r="J17" s="129">
        <f t="shared" si="3"/>
        <v>1301.5559732664994</v>
      </c>
      <c r="K17" s="101">
        <v>117450</v>
      </c>
      <c r="L17" s="101">
        <v>129532</v>
      </c>
      <c r="M17" s="81">
        <f t="shared" si="8"/>
        <v>246982</v>
      </c>
      <c r="N17" s="101">
        <v>1022</v>
      </c>
      <c r="O17" s="101">
        <v>1270</v>
      </c>
      <c r="P17" s="82">
        <f t="shared" si="9"/>
        <v>2292</v>
      </c>
      <c r="Q17" s="113">
        <v>184</v>
      </c>
      <c r="R17" s="114">
        <v>603</v>
      </c>
      <c r="S17" s="114">
        <v>266</v>
      </c>
      <c r="T17" s="114">
        <v>56</v>
      </c>
      <c r="U17" s="93">
        <f t="shared" si="2"/>
        <v>1183</v>
      </c>
    </row>
    <row r="18" spans="1:21" ht="19.5" customHeight="1" thickBot="1" x14ac:dyDescent="0.2">
      <c r="A18" s="43" t="s">
        <v>84</v>
      </c>
      <c r="B18" s="88">
        <f t="shared" si="0"/>
        <v>122076</v>
      </c>
      <c r="C18" s="104">
        <v>120115</v>
      </c>
      <c r="D18" s="105">
        <v>1555</v>
      </c>
      <c r="E18" s="106">
        <v>406</v>
      </c>
      <c r="F18" s="88">
        <f t="shared" si="6"/>
        <v>118432</v>
      </c>
      <c r="G18" s="89">
        <f t="shared" si="6"/>
        <v>130734</v>
      </c>
      <c r="H18" s="90">
        <f t="shared" si="7"/>
        <v>249166</v>
      </c>
      <c r="I18" s="130">
        <v>191.52</v>
      </c>
      <c r="J18" s="131">
        <f t="shared" si="3"/>
        <v>1300.9920634920634</v>
      </c>
      <c r="K18" s="104">
        <v>117403</v>
      </c>
      <c r="L18" s="104">
        <v>129447</v>
      </c>
      <c r="M18" s="89">
        <f t="shared" si="8"/>
        <v>246850</v>
      </c>
      <c r="N18" s="104">
        <v>1029</v>
      </c>
      <c r="O18" s="104">
        <v>1287</v>
      </c>
      <c r="P18" s="90">
        <f t="shared" si="9"/>
        <v>2316</v>
      </c>
      <c r="Q18" s="115">
        <v>182</v>
      </c>
      <c r="R18" s="116">
        <v>607</v>
      </c>
      <c r="S18" s="116">
        <v>267</v>
      </c>
      <c r="T18" s="116">
        <v>56</v>
      </c>
      <c r="U18" s="94">
        <f t="shared" si="2"/>
        <v>1204</v>
      </c>
    </row>
    <row r="19" spans="1:21" ht="19.5" customHeight="1" x14ac:dyDescent="0.15">
      <c r="A19" s="56" t="s">
        <v>85</v>
      </c>
    </row>
    <row r="20" spans="1:21" ht="19.5" customHeight="1" x14ac:dyDescent="0.15">
      <c r="A20" s="56" t="s">
        <v>86</v>
      </c>
    </row>
    <row r="21" spans="1:21" ht="19.5" customHeight="1" x14ac:dyDescent="0.15">
      <c r="A21" s="56" t="s">
        <v>87</v>
      </c>
    </row>
  </sheetData>
  <mergeCells count="22">
    <mergeCell ref="A1:U1"/>
    <mergeCell ref="A3:A6"/>
    <mergeCell ref="B3:E4"/>
    <mergeCell ref="F3:U3"/>
    <mergeCell ref="K4:M4"/>
    <mergeCell ref="N4:U4"/>
    <mergeCell ref="B5:B6"/>
    <mergeCell ref="C5:C6"/>
    <mergeCell ref="D5:D6"/>
    <mergeCell ref="M5:M6"/>
    <mergeCell ref="N5:N6"/>
    <mergeCell ref="O5:O6"/>
    <mergeCell ref="P5:P6"/>
    <mergeCell ref="E5:E6"/>
    <mergeCell ref="F5:F6"/>
    <mergeCell ref="F4:J4"/>
    <mergeCell ref="L5:L6"/>
    <mergeCell ref="I5:I6"/>
    <mergeCell ref="J5:J6"/>
    <mergeCell ref="G5:G6"/>
    <mergeCell ref="H5:H6"/>
    <mergeCell ref="K5:K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28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98280</v>
      </c>
      <c r="C4" s="13">
        <v>126125</v>
      </c>
      <c r="D4" s="13">
        <v>137771</v>
      </c>
      <c r="E4" s="18">
        <v>263896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98323</v>
      </c>
      <c r="C5" s="11">
        <v>126085</v>
      </c>
      <c r="D5" s="11">
        <v>137781</v>
      </c>
      <c r="E5" s="18">
        <v>263866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98381</v>
      </c>
      <c r="C6" s="11">
        <v>126088</v>
      </c>
      <c r="D6" s="11">
        <v>137823</v>
      </c>
      <c r="E6" s="18">
        <v>263911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97810</v>
      </c>
      <c r="C7" s="11">
        <v>125338</v>
      </c>
      <c r="D7" s="11">
        <v>137225</v>
      </c>
      <c r="E7" s="18">
        <v>262563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98582</v>
      </c>
      <c r="C8" s="11">
        <v>125839</v>
      </c>
      <c r="D8" s="11">
        <v>137584</v>
      </c>
      <c r="E8" s="18">
        <v>263423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98791</v>
      </c>
      <c r="C9" s="11">
        <v>125950</v>
      </c>
      <c r="D9" s="11">
        <v>137637</v>
      </c>
      <c r="E9" s="18">
        <v>263587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98904</v>
      </c>
      <c r="C10" s="11">
        <v>126005</v>
      </c>
      <c r="D10" s="11">
        <v>137659</v>
      </c>
      <c r="E10" s="18">
        <v>263664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99030</v>
      </c>
      <c r="C11" s="14">
        <v>126034</v>
      </c>
      <c r="D11" s="14">
        <v>137719</v>
      </c>
      <c r="E11" s="18">
        <v>263753</v>
      </c>
      <c r="F11" s="22"/>
    </row>
    <row r="12" spans="1:9" ht="19.5" customHeight="1" x14ac:dyDescent="0.15">
      <c r="A12" s="4" t="s">
        <v>12</v>
      </c>
      <c r="B12" s="2">
        <v>99163</v>
      </c>
      <c r="C12" s="2">
        <v>126155</v>
      </c>
      <c r="D12" s="2">
        <v>137817</v>
      </c>
      <c r="E12" s="18">
        <v>263972</v>
      </c>
      <c r="F12" s="22"/>
    </row>
    <row r="13" spans="1:9" ht="19.5" customHeight="1" x14ac:dyDescent="0.15">
      <c r="A13" s="4" t="s">
        <v>13</v>
      </c>
      <c r="B13" s="2">
        <v>99280</v>
      </c>
      <c r="C13" s="2">
        <v>126228</v>
      </c>
      <c r="D13" s="2">
        <v>137824</v>
      </c>
      <c r="E13" s="18">
        <v>264052</v>
      </c>
      <c r="F13" s="22"/>
    </row>
    <row r="14" spans="1:9" ht="19.5" customHeight="1" x14ac:dyDescent="0.15">
      <c r="A14" s="4" t="s">
        <v>14</v>
      </c>
      <c r="B14" s="14">
        <v>99397</v>
      </c>
      <c r="C14" s="14">
        <v>126293</v>
      </c>
      <c r="D14" s="14">
        <v>137837</v>
      </c>
      <c r="E14" s="18">
        <v>264130</v>
      </c>
      <c r="F14" s="22"/>
    </row>
    <row r="15" spans="1:9" ht="19.5" customHeight="1" thickBot="1" x14ac:dyDescent="0.2">
      <c r="A15" s="5" t="s">
        <v>15</v>
      </c>
      <c r="B15" s="15">
        <v>99519</v>
      </c>
      <c r="C15" s="15">
        <v>126358</v>
      </c>
      <c r="D15" s="15">
        <v>137956</v>
      </c>
      <c r="E15" s="19">
        <v>264314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zoomScaleNormal="100"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91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7"/>
    </row>
    <row r="4" spans="1:23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4"/>
    </row>
    <row r="5" spans="1:23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73</v>
      </c>
      <c r="B7" s="73">
        <f t="shared" ref="B7:B18" si="0">SUM(C7:E7)</f>
        <v>122044</v>
      </c>
      <c r="C7" s="95">
        <v>120081</v>
      </c>
      <c r="D7" s="96">
        <v>1557</v>
      </c>
      <c r="E7" s="97">
        <v>406</v>
      </c>
      <c r="F7" s="80">
        <f>K7+N7</f>
        <v>118369</v>
      </c>
      <c r="G7" s="81">
        <f>L7+O7</f>
        <v>130671</v>
      </c>
      <c r="H7" s="82">
        <f t="shared" ref="H7:H10" si="1">SUM(F7:G7)</f>
        <v>249040</v>
      </c>
      <c r="I7" s="128">
        <v>191.52</v>
      </c>
      <c r="J7" s="129">
        <f>H7/I7</f>
        <v>1300.3341687552213</v>
      </c>
      <c r="K7" s="95">
        <v>117326</v>
      </c>
      <c r="L7" s="95">
        <v>129390</v>
      </c>
      <c r="M7" s="74">
        <f>SUM(K7:L7)</f>
        <v>246716</v>
      </c>
      <c r="N7" s="95">
        <v>1043</v>
      </c>
      <c r="O7" s="95">
        <v>1281</v>
      </c>
      <c r="P7" s="75">
        <f>SUM(N7:O7)</f>
        <v>2324</v>
      </c>
      <c r="Q7" s="109">
        <v>185</v>
      </c>
      <c r="R7" s="110">
        <v>611</v>
      </c>
      <c r="S7" s="110">
        <v>269</v>
      </c>
      <c r="T7" s="110">
        <v>56</v>
      </c>
      <c r="U7" s="93">
        <f t="shared" ref="U7:U18" si="2">P7-Q7-R7-S7-T7</f>
        <v>1203</v>
      </c>
    </row>
    <row r="8" spans="1:23" ht="19.5" customHeight="1" x14ac:dyDescent="0.15">
      <c r="A8" s="41" t="s">
        <v>74</v>
      </c>
      <c r="B8" s="80">
        <f t="shared" si="0"/>
        <v>121986</v>
      </c>
      <c r="C8" s="98">
        <v>120003</v>
      </c>
      <c r="D8" s="99">
        <v>1580</v>
      </c>
      <c r="E8" s="100">
        <v>403</v>
      </c>
      <c r="F8" s="80">
        <f>K8+N8</f>
        <v>118294</v>
      </c>
      <c r="G8" s="81">
        <f>L8+O8</f>
        <v>130519</v>
      </c>
      <c r="H8" s="82">
        <f t="shared" si="1"/>
        <v>248813</v>
      </c>
      <c r="I8" s="128">
        <v>191.52</v>
      </c>
      <c r="J8" s="129">
        <f t="shared" ref="J8:J18" si="3">H8/I8</f>
        <v>1299.1489139515454</v>
      </c>
      <c r="K8" s="98">
        <v>117236</v>
      </c>
      <c r="L8" s="98">
        <v>129223</v>
      </c>
      <c r="M8" s="81">
        <f t="shared" ref="M8" si="4">SUM(K8:L8)</f>
        <v>246459</v>
      </c>
      <c r="N8" s="98">
        <v>1058</v>
      </c>
      <c r="O8" s="98">
        <v>1296</v>
      </c>
      <c r="P8" s="82">
        <f t="shared" ref="P8:P9" si="5">SUM(N8:O8)</f>
        <v>2354</v>
      </c>
      <c r="Q8" s="111">
        <v>187</v>
      </c>
      <c r="R8" s="112">
        <v>605</v>
      </c>
      <c r="S8" s="112">
        <v>269</v>
      </c>
      <c r="T8" s="112">
        <v>59</v>
      </c>
      <c r="U8" s="93">
        <f t="shared" si="2"/>
        <v>1234</v>
      </c>
    </row>
    <row r="9" spans="1:23" ht="19.5" customHeight="1" x14ac:dyDescent="0.15">
      <c r="A9" s="41" t="s">
        <v>75</v>
      </c>
      <c r="B9" s="80">
        <f t="shared" si="0"/>
        <v>121938</v>
      </c>
      <c r="C9" s="98">
        <v>119961</v>
      </c>
      <c r="D9" s="99">
        <v>1571</v>
      </c>
      <c r="E9" s="100">
        <v>406</v>
      </c>
      <c r="F9" s="80">
        <f t="shared" ref="F9:G18" si="6">K9+N9</f>
        <v>118220</v>
      </c>
      <c r="G9" s="81">
        <f t="shared" si="6"/>
        <v>130421</v>
      </c>
      <c r="H9" s="82">
        <f t="shared" si="1"/>
        <v>248641</v>
      </c>
      <c r="I9" s="128">
        <v>191.52</v>
      </c>
      <c r="J9" s="129">
        <f t="shared" si="3"/>
        <v>1298.250835421888</v>
      </c>
      <c r="K9" s="98">
        <v>117164</v>
      </c>
      <c r="L9" s="98">
        <v>129126</v>
      </c>
      <c r="M9" s="81">
        <f>SUM(K9:L9)</f>
        <v>246290</v>
      </c>
      <c r="N9" s="98">
        <v>1056</v>
      </c>
      <c r="O9" s="98">
        <v>1295</v>
      </c>
      <c r="P9" s="82">
        <f t="shared" si="5"/>
        <v>2351</v>
      </c>
      <c r="Q9" s="111">
        <v>188</v>
      </c>
      <c r="R9" s="112">
        <v>604</v>
      </c>
      <c r="S9" s="112">
        <v>269</v>
      </c>
      <c r="T9" s="112">
        <v>60</v>
      </c>
      <c r="U9" s="93">
        <f t="shared" si="2"/>
        <v>1230</v>
      </c>
    </row>
    <row r="10" spans="1:23" ht="19.5" customHeight="1" x14ac:dyDescent="0.15">
      <c r="A10" s="127" t="s">
        <v>76</v>
      </c>
      <c r="B10" s="118">
        <f t="shared" si="0"/>
        <v>122002</v>
      </c>
      <c r="C10" s="119">
        <v>120016</v>
      </c>
      <c r="D10" s="120">
        <v>1580</v>
      </c>
      <c r="E10" s="121">
        <v>406</v>
      </c>
      <c r="F10" s="118">
        <f t="shared" si="6"/>
        <v>117911</v>
      </c>
      <c r="G10" s="122">
        <f t="shared" si="6"/>
        <v>130067</v>
      </c>
      <c r="H10" s="123">
        <f t="shared" si="1"/>
        <v>247978</v>
      </c>
      <c r="I10" s="128">
        <v>191.52</v>
      </c>
      <c r="J10" s="129">
        <f t="shared" si="3"/>
        <v>1294.7890559732664</v>
      </c>
      <c r="K10" s="119">
        <v>116849</v>
      </c>
      <c r="L10" s="119">
        <v>128766</v>
      </c>
      <c r="M10" s="122">
        <f>SUM(K10:L10)</f>
        <v>245615</v>
      </c>
      <c r="N10" s="119">
        <v>1062</v>
      </c>
      <c r="O10" s="119">
        <v>1301</v>
      </c>
      <c r="P10" s="123">
        <f>SUM(N10:O10)</f>
        <v>2363</v>
      </c>
      <c r="Q10" s="124">
        <v>186</v>
      </c>
      <c r="R10" s="125">
        <v>609</v>
      </c>
      <c r="S10" s="125">
        <v>266</v>
      </c>
      <c r="T10" s="125">
        <v>60</v>
      </c>
      <c r="U10" s="126">
        <f t="shared" si="2"/>
        <v>1242</v>
      </c>
    </row>
    <row r="11" spans="1:23" ht="19.5" customHeight="1" x14ac:dyDescent="0.15">
      <c r="A11" s="42" t="s">
        <v>77</v>
      </c>
      <c r="B11" s="80">
        <f t="shared" si="0"/>
        <v>122247</v>
      </c>
      <c r="C11" s="98">
        <v>120220</v>
      </c>
      <c r="D11" s="99">
        <v>1624</v>
      </c>
      <c r="E11" s="100">
        <v>403</v>
      </c>
      <c r="F11" s="80">
        <f t="shared" si="6"/>
        <v>117955</v>
      </c>
      <c r="G11" s="81">
        <f t="shared" si="6"/>
        <v>130019</v>
      </c>
      <c r="H11" s="82">
        <f>SUM(F11:G11)</f>
        <v>247974</v>
      </c>
      <c r="I11" s="128">
        <v>191.52</v>
      </c>
      <c r="J11" s="129">
        <f t="shared" si="3"/>
        <v>1294.7681704260651</v>
      </c>
      <c r="K11" s="98">
        <v>116844</v>
      </c>
      <c r="L11" s="98">
        <v>128711</v>
      </c>
      <c r="M11" s="81">
        <f>SUM(K11:L11)</f>
        <v>245555</v>
      </c>
      <c r="N11" s="98">
        <v>1111</v>
      </c>
      <c r="O11" s="98">
        <v>1308</v>
      </c>
      <c r="P11" s="82">
        <f>SUM(N11:O11)</f>
        <v>2419</v>
      </c>
      <c r="Q11" s="111">
        <v>181</v>
      </c>
      <c r="R11" s="112">
        <v>646</v>
      </c>
      <c r="S11" s="112">
        <v>272</v>
      </c>
      <c r="T11" s="112">
        <v>69</v>
      </c>
      <c r="U11" s="93">
        <f t="shared" si="2"/>
        <v>1251</v>
      </c>
      <c r="W11" s="117"/>
    </row>
    <row r="12" spans="1:23" ht="19.5" customHeight="1" x14ac:dyDescent="0.15">
      <c r="A12" s="41" t="s">
        <v>78</v>
      </c>
      <c r="B12" s="80">
        <f t="shared" si="0"/>
        <v>122297</v>
      </c>
      <c r="C12" s="98">
        <v>120252</v>
      </c>
      <c r="D12" s="99">
        <v>1641</v>
      </c>
      <c r="E12" s="100">
        <v>404</v>
      </c>
      <c r="F12" s="80">
        <f t="shared" si="6"/>
        <v>117904</v>
      </c>
      <c r="G12" s="81">
        <f t="shared" si="6"/>
        <v>129914</v>
      </c>
      <c r="H12" s="82">
        <f t="shared" ref="H12:H18" si="7">SUM(F12:G12)</f>
        <v>247818</v>
      </c>
      <c r="I12" s="128">
        <v>191.52</v>
      </c>
      <c r="J12" s="129">
        <f t="shared" si="3"/>
        <v>1293.953634085213</v>
      </c>
      <c r="K12" s="98">
        <v>116790</v>
      </c>
      <c r="L12" s="98">
        <v>128597</v>
      </c>
      <c r="M12" s="81">
        <f t="shared" ref="M12:M18" si="8">SUM(K12:L12)</f>
        <v>245387</v>
      </c>
      <c r="N12" s="98">
        <v>1114</v>
      </c>
      <c r="O12" s="98">
        <v>1317</v>
      </c>
      <c r="P12" s="82">
        <f t="shared" ref="P12:P18" si="9">SUM(N12:O12)</f>
        <v>2431</v>
      </c>
      <c r="Q12" s="111">
        <v>182</v>
      </c>
      <c r="R12" s="112">
        <v>628</v>
      </c>
      <c r="S12" s="112">
        <v>275</v>
      </c>
      <c r="T12" s="112">
        <v>66</v>
      </c>
      <c r="U12" s="93">
        <f t="shared" si="2"/>
        <v>1280</v>
      </c>
    </row>
    <row r="13" spans="1:23" ht="19.5" customHeight="1" x14ac:dyDescent="0.15">
      <c r="A13" s="41" t="s">
        <v>79</v>
      </c>
      <c r="B13" s="80">
        <f t="shared" si="0"/>
        <v>122313</v>
      </c>
      <c r="C13" s="98">
        <v>120252</v>
      </c>
      <c r="D13" s="99">
        <v>1660</v>
      </c>
      <c r="E13" s="100">
        <v>401</v>
      </c>
      <c r="F13" s="80">
        <f t="shared" si="6"/>
        <v>117905</v>
      </c>
      <c r="G13" s="81">
        <f t="shared" si="6"/>
        <v>129836</v>
      </c>
      <c r="H13" s="82">
        <f t="shared" si="7"/>
        <v>247741</v>
      </c>
      <c r="I13" s="128">
        <v>191.52</v>
      </c>
      <c r="J13" s="129">
        <f t="shared" si="3"/>
        <v>1293.5515873015872</v>
      </c>
      <c r="K13" s="98">
        <v>116772</v>
      </c>
      <c r="L13" s="98">
        <v>128510</v>
      </c>
      <c r="M13" s="81">
        <f>SUM(K13:L13)</f>
        <v>245282</v>
      </c>
      <c r="N13" s="98">
        <v>1133</v>
      </c>
      <c r="O13" s="98">
        <v>1326</v>
      </c>
      <c r="P13" s="82">
        <f>SUM(N13:O13)</f>
        <v>2459</v>
      </c>
      <c r="Q13" s="111">
        <v>186</v>
      </c>
      <c r="R13" s="112">
        <v>632</v>
      </c>
      <c r="S13" s="112">
        <v>278</v>
      </c>
      <c r="T13" s="112">
        <v>66</v>
      </c>
      <c r="U13" s="93">
        <f t="shared" si="2"/>
        <v>1297</v>
      </c>
    </row>
    <row r="14" spans="1:23" ht="19.5" customHeight="1" x14ac:dyDescent="0.15">
      <c r="A14" s="41" t="s">
        <v>80</v>
      </c>
      <c r="B14" s="80">
        <f t="shared" si="0"/>
        <v>122364</v>
      </c>
      <c r="C14" s="101">
        <v>120276</v>
      </c>
      <c r="D14" s="102">
        <v>1687</v>
      </c>
      <c r="E14" s="103">
        <v>401</v>
      </c>
      <c r="F14" s="80">
        <f t="shared" si="6"/>
        <v>117885</v>
      </c>
      <c r="G14" s="81">
        <f t="shared" si="6"/>
        <v>129775</v>
      </c>
      <c r="H14" s="82">
        <f t="shared" si="7"/>
        <v>247660</v>
      </c>
      <c r="I14" s="128">
        <v>191.52</v>
      </c>
      <c r="J14" s="129">
        <f t="shared" si="3"/>
        <v>1293.1286549707602</v>
      </c>
      <c r="K14" s="101">
        <v>116736</v>
      </c>
      <c r="L14" s="101">
        <v>128437</v>
      </c>
      <c r="M14" s="81">
        <f t="shared" si="8"/>
        <v>245173</v>
      </c>
      <c r="N14" s="101">
        <v>1149</v>
      </c>
      <c r="O14" s="101">
        <v>1338</v>
      </c>
      <c r="P14" s="82">
        <f t="shared" si="9"/>
        <v>2487</v>
      </c>
      <c r="Q14" s="113">
        <v>186</v>
      </c>
      <c r="R14" s="114">
        <v>637</v>
      </c>
      <c r="S14" s="114">
        <v>284</v>
      </c>
      <c r="T14" s="114">
        <v>66</v>
      </c>
      <c r="U14" s="93">
        <f t="shared" si="2"/>
        <v>1314</v>
      </c>
    </row>
    <row r="15" spans="1:23" ht="19.5" customHeight="1" x14ac:dyDescent="0.15">
      <c r="A15" s="42" t="s">
        <v>81</v>
      </c>
      <c r="B15" s="80">
        <f t="shared" si="0"/>
        <v>122284</v>
      </c>
      <c r="C15" s="101">
        <v>120200</v>
      </c>
      <c r="D15" s="102">
        <v>1684</v>
      </c>
      <c r="E15" s="103">
        <v>400</v>
      </c>
      <c r="F15" s="80">
        <f t="shared" si="6"/>
        <v>117813</v>
      </c>
      <c r="G15" s="81">
        <f t="shared" si="6"/>
        <v>129664</v>
      </c>
      <c r="H15" s="82">
        <f t="shared" si="7"/>
        <v>247477</v>
      </c>
      <c r="I15" s="128">
        <v>191.52</v>
      </c>
      <c r="J15" s="129">
        <f t="shared" si="3"/>
        <v>1292.1731411862991</v>
      </c>
      <c r="K15" s="101">
        <v>116670</v>
      </c>
      <c r="L15" s="101">
        <v>128327</v>
      </c>
      <c r="M15" s="81">
        <f t="shared" si="8"/>
        <v>244997</v>
      </c>
      <c r="N15" s="101">
        <v>1143</v>
      </c>
      <c r="O15" s="101">
        <v>1337</v>
      </c>
      <c r="P15" s="82">
        <f t="shared" si="9"/>
        <v>2480</v>
      </c>
      <c r="Q15" s="113">
        <v>186</v>
      </c>
      <c r="R15" s="114">
        <v>635</v>
      </c>
      <c r="S15" s="114">
        <v>282</v>
      </c>
      <c r="T15" s="114">
        <v>72</v>
      </c>
      <c r="U15" s="93">
        <f t="shared" si="2"/>
        <v>1305</v>
      </c>
    </row>
    <row r="16" spans="1:23" ht="19.5" customHeight="1" x14ac:dyDescent="0.15">
      <c r="A16" s="41" t="s">
        <v>82</v>
      </c>
      <c r="B16" s="80">
        <f t="shared" si="0"/>
        <v>122257</v>
      </c>
      <c r="C16" s="101">
        <v>120126</v>
      </c>
      <c r="D16" s="102">
        <v>1735</v>
      </c>
      <c r="E16" s="103">
        <v>396</v>
      </c>
      <c r="F16" s="80">
        <f t="shared" si="6"/>
        <v>117711</v>
      </c>
      <c r="G16" s="81">
        <f t="shared" si="6"/>
        <v>129574</v>
      </c>
      <c r="H16" s="82">
        <f t="shared" si="7"/>
        <v>247285</v>
      </c>
      <c r="I16" s="128">
        <v>191.52</v>
      </c>
      <c r="J16" s="129">
        <f t="shared" si="3"/>
        <v>1291.1706349206349</v>
      </c>
      <c r="K16" s="101">
        <v>116529</v>
      </c>
      <c r="L16" s="101">
        <v>128230</v>
      </c>
      <c r="M16" s="81">
        <f t="shared" si="8"/>
        <v>244759</v>
      </c>
      <c r="N16" s="101">
        <v>1182</v>
      </c>
      <c r="O16" s="101">
        <v>1344</v>
      </c>
      <c r="P16" s="82">
        <f t="shared" si="9"/>
        <v>2526</v>
      </c>
      <c r="Q16" s="113">
        <v>185</v>
      </c>
      <c r="R16" s="114">
        <v>649</v>
      </c>
      <c r="S16" s="114">
        <v>289</v>
      </c>
      <c r="T16" s="114">
        <v>76</v>
      </c>
      <c r="U16" s="93">
        <f t="shared" si="2"/>
        <v>1327</v>
      </c>
    </row>
    <row r="17" spans="1:21" ht="19.5" customHeight="1" x14ac:dyDescent="0.15">
      <c r="A17" s="42" t="s">
        <v>83</v>
      </c>
      <c r="B17" s="80">
        <f t="shared" si="0"/>
        <v>122310</v>
      </c>
      <c r="C17" s="101">
        <v>120127</v>
      </c>
      <c r="D17" s="102">
        <v>1785</v>
      </c>
      <c r="E17" s="103">
        <v>398</v>
      </c>
      <c r="F17" s="80">
        <f t="shared" si="6"/>
        <v>117736</v>
      </c>
      <c r="G17" s="81">
        <f t="shared" si="6"/>
        <v>129510</v>
      </c>
      <c r="H17" s="82">
        <f t="shared" si="7"/>
        <v>247246</v>
      </c>
      <c r="I17" s="128">
        <v>191.52</v>
      </c>
      <c r="J17" s="129">
        <f t="shared" si="3"/>
        <v>1290.9670008354219</v>
      </c>
      <c r="K17" s="101">
        <v>116503</v>
      </c>
      <c r="L17" s="101">
        <v>128157</v>
      </c>
      <c r="M17" s="81">
        <f t="shared" si="8"/>
        <v>244660</v>
      </c>
      <c r="N17" s="101">
        <v>1233</v>
      </c>
      <c r="O17" s="101">
        <v>1353</v>
      </c>
      <c r="P17" s="82">
        <f t="shared" si="9"/>
        <v>2586</v>
      </c>
      <c r="Q17" s="113">
        <v>183</v>
      </c>
      <c r="R17" s="114">
        <v>661</v>
      </c>
      <c r="S17" s="114">
        <v>295</v>
      </c>
      <c r="T17" s="114">
        <v>75</v>
      </c>
      <c r="U17" s="93">
        <f t="shared" si="2"/>
        <v>1372</v>
      </c>
    </row>
    <row r="18" spans="1:21" ht="19.5" customHeight="1" thickBot="1" x14ac:dyDescent="0.2">
      <c r="A18" s="43" t="s">
        <v>84</v>
      </c>
      <c r="B18" s="88">
        <f t="shared" si="0"/>
        <v>122319</v>
      </c>
      <c r="C18" s="104">
        <v>120106</v>
      </c>
      <c r="D18" s="105">
        <v>1815</v>
      </c>
      <c r="E18" s="106">
        <v>398</v>
      </c>
      <c r="F18" s="88">
        <f t="shared" si="6"/>
        <v>117678</v>
      </c>
      <c r="G18" s="89">
        <f t="shared" si="6"/>
        <v>129419</v>
      </c>
      <c r="H18" s="90">
        <f t="shared" si="7"/>
        <v>247097</v>
      </c>
      <c r="I18" s="130">
        <v>191.52</v>
      </c>
      <c r="J18" s="131">
        <f t="shared" si="3"/>
        <v>1290.1890142021721</v>
      </c>
      <c r="K18" s="104">
        <v>116437</v>
      </c>
      <c r="L18" s="104">
        <v>128046</v>
      </c>
      <c r="M18" s="89">
        <f t="shared" si="8"/>
        <v>244483</v>
      </c>
      <c r="N18" s="104">
        <v>1241</v>
      </c>
      <c r="O18" s="104">
        <v>1373</v>
      </c>
      <c r="P18" s="90">
        <f t="shared" si="9"/>
        <v>2614</v>
      </c>
      <c r="Q18" s="115">
        <v>183</v>
      </c>
      <c r="R18" s="116">
        <v>673</v>
      </c>
      <c r="S18" s="116">
        <v>294</v>
      </c>
      <c r="T18" s="116">
        <v>76</v>
      </c>
      <c r="U18" s="94">
        <f t="shared" si="2"/>
        <v>1388</v>
      </c>
    </row>
    <row r="19" spans="1:21" ht="19.5" customHeight="1" x14ac:dyDescent="0.15">
      <c r="A19" s="56" t="s">
        <v>85</v>
      </c>
    </row>
    <row r="20" spans="1:21" ht="19.5" customHeight="1" x14ac:dyDescent="0.15">
      <c r="A20" s="56" t="s">
        <v>86</v>
      </c>
    </row>
    <row r="21" spans="1:21" ht="19.5" customHeight="1" x14ac:dyDescent="0.15">
      <c r="A21" s="56" t="s">
        <v>87</v>
      </c>
    </row>
  </sheetData>
  <mergeCells count="22">
    <mergeCell ref="A1:U1"/>
    <mergeCell ref="A3:A6"/>
    <mergeCell ref="B3:E4"/>
    <mergeCell ref="F3:U3"/>
    <mergeCell ref="F4:J4"/>
    <mergeCell ref="K4:M4"/>
    <mergeCell ref="N4:U4"/>
    <mergeCell ref="B5:B6"/>
    <mergeCell ref="C5:C6"/>
    <mergeCell ref="D5:D6"/>
    <mergeCell ref="P5:P6"/>
    <mergeCell ref="E5:E6"/>
    <mergeCell ref="F5:F6"/>
    <mergeCell ref="G5:G6"/>
    <mergeCell ref="H5:H6"/>
    <mergeCell ref="I5:I6"/>
    <mergeCell ref="O5:O6"/>
    <mergeCell ref="J5:J6"/>
    <mergeCell ref="K5:K6"/>
    <mergeCell ref="L5:L6"/>
    <mergeCell ref="M5:M6"/>
    <mergeCell ref="N5:N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zoomScaleNormal="100" workbookViewId="0">
      <selection sqref="A1:W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  <col min="17" max="23" width="6.625" customWidth="1"/>
  </cols>
  <sheetData>
    <row r="1" spans="1:25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78"/>
    </row>
    <row r="2" spans="1:25" ht="19.5" customHeight="1" thickBot="1" x14ac:dyDescent="0.2">
      <c r="E2" s="16"/>
      <c r="K2" s="16"/>
      <c r="M2" s="16"/>
      <c r="R2" s="16"/>
      <c r="V2" s="16"/>
      <c r="W2" s="16" t="s">
        <v>90</v>
      </c>
    </row>
    <row r="3" spans="1:25" ht="19.5" customHeight="1" x14ac:dyDescent="0.15">
      <c r="A3" s="177" t="s">
        <v>96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7"/>
    </row>
    <row r="4" spans="1:25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1"/>
      <c r="V4" s="161"/>
      <c r="W4" s="164"/>
    </row>
    <row r="5" spans="1:25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0"/>
      <c r="V5" s="50"/>
      <c r="W5" s="51"/>
    </row>
    <row r="6" spans="1:25" ht="80.099999999999994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47" t="s">
        <v>95</v>
      </c>
      <c r="R6" s="146" t="s">
        <v>94</v>
      </c>
      <c r="S6" s="145" t="s">
        <v>40</v>
      </c>
      <c r="T6" s="146" t="s">
        <v>93</v>
      </c>
      <c r="U6" s="146" t="s">
        <v>92</v>
      </c>
      <c r="V6" s="145" t="s">
        <v>41</v>
      </c>
      <c r="W6" s="144" t="s">
        <v>42</v>
      </c>
    </row>
    <row r="7" spans="1:25" ht="19.5" customHeight="1" thickTop="1" x14ac:dyDescent="0.15">
      <c r="A7" s="41" t="s">
        <v>73</v>
      </c>
      <c r="B7" s="73">
        <f t="shared" ref="B7:B18" si="0">SUM(C7:E7)</f>
        <v>122279</v>
      </c>
      <c r="C7" s="95">
        <v>120060</v>
      </c>
      <c r="D7" s="96">
        <v>1825</v>
      </c>
      <c r="E7" s="97">
        <v>394</v>
      </c>
      <c r="F7" s="80">
        <f t="shared" ref="F7:F17" si="1">K7+N7</f>
        <v>117602</v>
      </c>
      <c r="G7" s="81">
        <f t="shared" ref="G7:G17" si="2">L7+O7</f>
        <v>129365</v>
      </c>
      <c r="H7" s="82">
        <f t="shared" ref="H7:H18" si="3">SUM(F7:G7)</f>
        <v>246967</v>
      </c>
      <c r="I7" s="128">
        <v>191.52</v>
      </c>
      <c r="J7" s="129">
        <f t="shared" ref="J7:J18" si="4">H7/I7</f>
        <v>1289.5102339181285</v>
      </c>
      <c r="K7" s="95">
        <v>116349</v>
      </c>
      <c r="L7" s="95">
        <v>127986</v>
      </c>
      <c r="M7" s="74">
        <f t="shared" ref="M7:M18" si="5">SUM(K7:L7)</f>
        <v>244335</v>
      </c>
      <c r="N7" s="95">
        <v>1253</v>
      </c>
      <c r="O7" s="95">
        <v>1379</v>
      </c>
      <c r="P7" s="75">
        <f t="shared" ref="P7:P18" si="6">SUM(N7:O7)</f>
        <v>2632</v>
      </c>
      <c r="Q7" s="109">
        <v>179</v>
      </c>
      <c r="R7" s="143">
        <v>660</v>
      </c>
      <c r="S7" s="143">
        <v>296</v>
      </c>
      <c r="T7" s="143">
        <v>185</v>
      </c>
      <c r="U7" s="143">
        <v>534</v>
      </c>
      <c r="V7" s="143">
        <v>72</v>
      </c>
      <c r="W7" s="140">
        <f t="shared" ref="W7:W18" si="7">P7-Q7-R7-S7-T7-U7-V7</f>
        <v>706</v>
      </c>
    </row>
    <row r="8" spans="1:25" ht="19.5" customHeight="1" x14ac:dyDescent="0.15">
      <c r="A8" s="41" t="s">
        <v>74</v>
      </c>
      <c r="B8" s="80">
        <f t="shared" si="0"/>
        <v>122169</v>
      </c>
      <c r="C8" s="98">
        <v>119937</v>
      </c>
      <c r="D8" s="99">
        <v>1836</v>
      </c>
      <c r="E8" s="100">
        <v>396</v>
      </c>
      <c r="F8" s="80">
        <f t="shared" si="1"/>
        <v>117444</v>
      </c>
      <c r="G8" s="81">
        <f t="shared" si="2"/>
        <v>129201</v>
      </c>
      <c r="H8" s="82">
        <f t="shared" si="3"/>
        <v>246645</v>
      </c>
      <c r="I8" s="128">
        <v>191.52</v>
      </c>
      <c r="J8" s="129">
        <f t="shared" si="4"/>
        <v>1287.828947368421</v>
      </c>
      <c r="K8" s="98">
        <v>116168</v>
      </c>
      <c r="L8" s="98">
        <v>127829</v>
      </c>
      <c r="M8" s="81">
        <f t="shared" si="5"/>
        <v>243997</v>
      </c>
      <c r="N8" s="98">
        <v>1276</v>
      </c>
      <c r="O8" s="98">
        <v>1372</v>
      </c>
      <c r="P8" s="82">
        <f t="shared" si="6"/>
        <v>2648</v>
      </c>
      <c r="Q8" s="111">
        <v>178</v>
      </c>
      <c r="R8" s="141">
        <v>666</v>
      </c>
      <c r="S8" s="141">
        <v>298</v>
      </c>
      <c r="T8" s="141">
        <v>200</v>
      </c>
      <c r="U8" s="141">
        <v>528</v>
      </c>
      <c r="V8" s="141">
        <v>66</v>
      </c>
      <c r="W8" s="140">
        <f t="shared" si="7"/>
        <v>712</v>
      </c>
    </row>
    <row r="9" spans="1:25" ht="19.5" customHeight="1" x14ac:dyDescent="0.15">
      <c r="A9" s="41" t="s">
        <v>75</v>
      </c>
      <c r="B9" s="80">
        <f t="shared" si="0"/>
        <v>122085</v>
      </c>
      <c r="C9" s="98">
        <v>119877</v>
      </c>
      <c r="D9" s="99">
        <v>1813</v>
      </c>
      <c r="E9" s="100">
        <v>395</v>
      </c>
      <c r="F9" s="80">
        <f>K9+N9</f>
        <v>117305</v>
      </c>
      <c r="G9" s="81">
        <f t="shared" si="2"/>
        <v>129035</v>
      </c>
      <c r="H9" s="82">
        <f t="shared" si="3"/>
        <v>246340</v>
      </c>
      <c r="I9" s="128">
        <v>191.52</v>
      </c>
      <c r="J9" s="129">
        <f t="shared" si="4"/>
        <v>1286.2364243943191</v>
      </c>
      <c r="K9" s="98">
        <v>116043</v>
      </c>
      <c r="L9" s="98">
        <v>127678</v>
      </c>
      <c r="M9" s="81">
        <f t="shared" si="5"/>
        <v>243721</v>
      </c>
      <c r="N9" s="98">
        <v>1262</v>
      </c>
      <c r="O9" s="98">
        <v>1357</v>
      </c>
      <c r="P9" s="82">
        <f t="shared" si="6"/>
        <v>2619</v>
      </c>
      <c r="Q9" s="111">
        <v>177</v>
      </c>
      <c r="R9" s="141">
        <v>656</v>
      </c>
      <c r="S9" s="141">
        <v>291</v>
      </c>
      <c r="T9" s="141">
        <v>204</v>
      </c>
      <c r="U9" s="141">
        <v>529</v>
      </c>
      <c r="V9" s="141">
        <v>66</v>
      </c>
      <c r="W9" s="140">
        <f t="shared" si="7"/>
        <v>696</v>
      </c>
    </row>
    <row r="10" spans="1:25" ht="19.5" customHeight="1" x14ac:dyDescent="0.15">
      <c r="A10" s="127" t="s">
        <v>76</v>
      </c>
      <c r="B10" s="118">
        <f t="shared" si="0"/>
        <v>122095</v>
      </c>
      <c r="C10" s="119">
        <v>119892</v>
      </c>
      <c r="D10" s="120">
        <v>1807</v>
      </c>
      <c r="E10" s="121">
        <v>396</v>
      </c>
      <c r="F10" s="118">
        <f t="shared" si="1"/>
        <v>116904</v>
      </c>
      <c r="G10" s="122">
        <f t="shared" si="2"/>
        <v>128714</v>
      </c>
      <c r="H10" s="123">
        <f t="shared" si="3"/>
        <v>245618</v>
      </c>
      <c r="I10" s="128">
        <v>191.52</v>
      </c>
      <c r="J10" s="129">
        <f t="shared" si="4"/>
        <v>1282.4665831244779</v>
      </c>
      <c r="K10" s="119">
        <v>115653</v>
      </c>
      <c r="L10" s="119">
        <v>127351</v>
      </c>
      <c r="M10" s="122">
        <f t="shared" si="5"/>
        <v>243004</v>
      </c>
      <c r="N10" s="119">
        <v>1251</v>
      </c>
      <c r="O10" s="119">
        <v>1363</v>
      </c>
      <c r="P10" s="123">
        <f t="shared" si="6"/>
        <v>2614</v>
      </c>
      <c r="Q10" s="124">
        <v>179</v>
      </c>
      <c r="R10" s="142">
        <v>652</v>
      </c>
      <c r="S10" s="142">
        <v>292</v>
      </c>
      <c r="T10" s="142">
        <v>198</v>
      </c>
      <c r="U10" s="142">
        <v>534</v>
      </c>
      <c r="V10" s="142">
        <v>63</v>
      </c>
      <c r="W10" s="140">
        <f t="shared" si="7"/>
        <v>696</v>
      </c>
    </row>
    <row r="11" spans="1:25" ht="19.5" customHeight="1" x14ac:dyDescent="0.15">
      <c r="A11" s="42" t="s">
        <v>77</v>
      </c>
      <c r="B11" s="80">
        <v>122524</v>
      </c>
      <c r="C11" s="98">
        <v>120162</v>
      </c>
      <c r="D11" s="99">
        <v>1969</v>
      </c>
      <c r="E11" s="100">
        <v>393</v>
      </c>
      <c r="F11" s="80">
        <f t="shared" si="1"/>
        <v>117003</v>
      </c>
      <c r="G11" s="81">
        <f t="shared" si="2"/>
        <v>128819</v>
      </c>
      <c r="H11" s="82">
        <f t="shared" si="3"/>
        <v>245822</v>
      </c>
      <c r="I11" s="128">
        <v>191.52</v>
      </c>
      <c r="J11" s="129">
        <f t="shared" si="4"/>
        <v>1283.531746031746</v>
      </c>
      <c r="K11" s="98">
        <v>115666</v>
      </c>
      <c r="L11" s="98">
        <v>127373</v>
      </c>
      <c r="M11" s="81">
        <f t="shared" si="5"/>
        <v>243039</v>
      </c>
      <c r="N11" s="98">
        <v>1337</v>
      </c>
      <c r="O11" s="98">
        <v>1446</v>
      </c>
      <c r="P11" s="82">
        <f t="shared" si="6"/>
        <v>2783</v>
      </c>
      <c r="Q11" s="111">
        <v>179</v>
      </c>
      <c r="R11" s="141">
        <v>690</v>
      </c>
      <c r="S11" s="141">
        <v>293</v>
      </c>
      <c r="T11" s="141">
        <v>217</v>
      </c>
      <c r="U11" s="141">
        <v>557</v>
      </c>
      <c r="V11" s="141">
        <v>66</v>
      </c>
      <c r="W11" s="140">
        <f t="shared" si="7"/>
        <v>781</v>
      </c>
      <c r="Y11" s="117"/>
    </row>
    <row r="12" spans="1:25" ht="19.5" customHeight="1" x14ac:dyDescent="0.15">
      <c r="A12" s="41" t="s">
        <v>78</v>
      </c>
      <c r="B12" s="80">
        <v>122476</v>
      </c>
      <c r="C12" s="98">
        <v>120126</v>
      </c>
      <c r="D12" s="99">
        <v>1955</v>
      </c>
      <c r="E12" s="100">
        <v>395</v>
      </c>
      <c r="F12" s="80">
        <f t="shared" si="1"/>
        <v>116891</v>
      </c>
      <c r="G12" s="81">
        <v>128740</v>
      </c>
      <c r="H12" s="82">
        <f t="shared" si="3"/>
        <v>245631</v>
      </c>
      <c r="I12" s="128">
        <v>191.52</v>
      </c>
      <c r="J12" s="129">
        <f t="shared" si="4"/>
        <v>1282.5344611528822</v>
      </c>
      <c r="K12" s="98">
        <v>115568</v>
      </c>
      <c r="L12" s="98">
        <v>127289</v>
      </c>
      <c r="M12" s="81">
        <f t="shared" si="5"/>
        <v>242857</v>
      </c>
      <c r="N12" s="98">
        <v>1323</v>
      </c>
      <c r="O12" s="98">
        <v>1451</v>
      </c>
      <c r="P12" s="82">
        <f t="shared" si="6"/>
        <v>2774</v>
      </c>
      <c r="Q12" s="111">
        <v>174</v>
      </c>
      <c r="R12" s="141">
        <v>678</v>
      </c>
      <c r="S12" s="141">
        <v>298</v>
      </c>
      <c r="T12" s="141">
        <v>220</v>
      </c>
      <c r="U12" s="141">
        <v>549</v>
      </c>
      <c r="V12" s="141">
        <v>63</v>
      </c>
      <c r="W12" s="140">
        <f t="shared" si="7"/>
        <v>792</v>
      </c>
    </row>
    <row r="13" spans="1:25" ht="19.5" customHeight="1" x14ac:dyDescent="0.15">
      <c r="A13" s="41" t="s">
        <v>79</v>
      </c>
      <c r="B13" s="80">
        <v>122530</v>
      </c>
      <c r="C13" s="98">
        <v>120167</v>
      </c>
      <c r="D13" s="99">
        <v>1969</v>
      </c>
      <c r="E13" s="100">
        <v>394</v>
      </c>
      <c r="F13" s="80">
        <f t="shared" si="1"/>
        <v>116828</v>
      </c>
      <c r="G13" s="81">
        <f t="shared" si="2"/>
        <v>128706</v>
      </c>
      <c r="H13" s="82">
        <f t="shared" si="3"/>
        <v>245534</v>
      </c>
      <c r="I13" s="128">
        <v>191.52</v>
      </c>
      <c r="J13" s="129">
        <f t="shared" si="4"/>
        <v>1282.0279866332496</v>
      </c>
      <c r="K13" s="98">
        <v>115494</v>
      </c>
      <c r="L13" s="98">
        <v>127243</v>
      </c>
      <c r="M13" s="81">
        <f t="shared" si="5"/>
        <v>242737</v>
      </c>
      <c r="N13" s="98">
        <v>1334</v>
      </c>
      <c r="O13" s="98">
        <v>1463</v>
      </c>
      <c r="P13" s="82">
        <f t="shared" si="6"/>
        <v>2797</v>
      </c>
      <c r="Q13" s="111">
        <v>174</v>
      </c>
      <c r="R13" s="141">
        <v>672</v>
      </c>
      <c r="S13" s="141">
        <v>298</v>
      </c>
      <c r="T13" s="141">
        <v>231</v>
      </c>
      <c r="U13" s="141">
        <v>558</v>
      </c>
      <c r="V13" s="141">
        <v>59</v>
      </c>
      <c r="W13" s="140">
        <f>P13-Q13-R13-S13-T13-U13-V13</f>
        <v>805</v>
      </c>
    </row>
    <row r="14" spans="1:25" ht="19.5" customHeight="1" x14ac:dyDescent="0.15">
      <c r="A14" s="41" t="s">
        <v>80</v>
      </c>
      <c r="B14" s="80">
        <f t="shared" si="0"/>
        <v>122548</v>
      </c>
      <c r="C14" s="101">
        <v>120150</v>
      </c>
      <c r="D14" s="102">
        <v>2001</v>
      </c>
      <c r="E14" s="103">
        <v>397</v>
      </c>
      <c r="F14" s="80">
        <f t="shared" si="1"/>
        <v>116720</v>
      </c>
      <c r="G14" s="81">
        <f t="shared" si="2"/>
        <v>128674</v>
      </c>
      <c r="H14" s="82">
        <f t="shared" si="3"/>
        <v>245394</v>
      </c>
      <c r="I14" s="128">
        <v>191.52</v>
      </c>
      <c r="J14" s="129">
        <f t="shared" si="4"/>
        <v>1281.296992481203</v>
      </c>
      <c r="K14" s="101">
        <v>115374</v>
      </c>
      <c r="L14" s="101">
        <v>127186</v>
      </c>
      <c r="M14" s="81">
        <f t="shared" si="5"/>
        <v>242560</v>
      </c>
      <c r="N14" s="101">
        <v>1346</v>
      </c>
      <c r="O14" s="101">
        <v>1488</v>
      </c>
      <c r="P14" s="82">
        <f t="shared" si="6"/>
        <v>2834</v>
      </c>
      <c r="Q14" s="113">
        <v>175</v>
      </c>
      <c r="R14" s="114">
        <v>673</v>
      </c>
      <c r="S14" s="114">
        <v>300</v>
      </c>
      <c r="T14" s="114">
        <v>229</v>
      </c>
      <c r="U14" s="114">
        <v>565</v>
      </c>
      <c r="V14" s="114">
        <v>60</v>
      </c>
      <c r="W14" s="140">
        <f t="shared" si="7"/>
        <v>832</v>
      </c>
    </row>
    <row r="15" spans="1:25" ht="19.5" customHeight="1" x14ac:dyDescent="0.15">
      <c r="A15" s="42" t="s">
        <v>81</v>
      </c>
      <c r="B15" s="80">
        <f t="shared" si="0"/>
        <v>122539</v>
      </c>
      <c r="C15" s="101">
        <v>120127</v>
      </c>
      <c r="D15" s="102">
        <v>2010</v>
      </c>
      <c r="E15" s="103">
        <v>402</v>
      </c>
      <c r="F15" s="80">
        <f t="shared" si="1"/>
        <v>116625</v>
      </c>
      <c r="G15" s="81">
        <f t="shared" si="2"/>
        <v>128639</v>
      </c>
      <c r="H15" s="82">
        <f t="shared" si="3"/>
        <v>245264</v>
      </c>
      <c r="I15" s="128">
        <v>191.52</v>
      </c>
      <c r="J15" s="129">
        <f t="shared" si="4"/>
        <v>1280.6182121971594</v>
      </c>
      <c r="K15" s="101">
        <v>115289</v>
      </c>
      <c r="L15" s="101">
        <v>127121</v>
      </c>
      <c r="M15" s="81">
        <f t="shared" si="5"/>
        <v>242410</v>
      </c>
      <c r="N15" s="101">
        <v>1336</v>
      </c>
      <c r="O15" s="101">
        <v>1518</v>
      </c>
      <c r="P15" s="82">
        <f t="shared" si="6"/>
        <v>2854</v>
      </c>
      <c r="Q15" s="113">
        <v>175</v>
      </c>
      <c r="R15" s="114">
        <v>671</v>
      </c>
      <c r="S15" s="114">
        <v>303</v>
      </c>
      <c r="T15" s="114">
        <v>230</v>
      </c>
      <c r="U15" s="114">
        <v>569</v>
      </c>
      <c r="V15" s="114">
        <v>57</v>
      </c>
      <c r="W15" s="140">
        <f t="shared" si="7"/>
        <v>849</v>
      </c>
    </row>
    <row r="16" spans="1:25" ht="19.5" customHeight="1" x14ac:dyDescent="0.15">
      <c r="A16" s="41" t="s">
        <v>82</v>
      </c>
      <c r="B16" s="80">
        <v>122584</v>
      </c>
      <c r="C16" s="101">
        <v>120100</v>
      </c>
      <c r="D16" s="102">
        <v>2082</v>
      </c>
      <c r="E16" s="103">
        <v>402</v>
      </c>
      <c r="F16" s="80">
        <f t="shared" si="1"/>
        <v>116602</v>
      </c>
      <c r="G16" s="81">
        <f t="shared" si="2"/>
        <v>128592</v>
      </c>
      <c r="H16" s="82">
        <f t="shared" si="3"/>
        <v>245194</v>
      </c>
      <c r="I16" s="128">
        <v>191.52</v>
      </c>
      <c r="J16" s="129">
        <f t="shared" si="4"/>
        <v>1280.2527151211361</v>
      </c>
      <c r="K16" s="101">
        <v>115219</v>
      </c>
      <c r="L16" s="101">
        <v>127039</v>
      </c>
      <c r="M16" s="81">
        <f t="shared" si="5"/>
        <v>242258</v>
      </c>
      <c r="N16" s="101">
        <v>1383</v>
      </c>
      <c r="O16" s="101">
        <v>1553</v>
      </c>
      <c r="P16" s="82">
        <f t="shared" si="6"/>
        <v>2936</v>
      </c>
      <c r="Q16" s="113">
        <v>176</v>
      </c>
      <c r="R16" s="114">
        <v>690</v>
      </c>
      <c r="S16" s="114">
        <v>309</v>
      </c>
      <c r="T16" s="114">
        <v>242</v>
      </c>
      <c r="U16" s="114">
        <v>573</v>
      </c>
      <c r="V16" s="114">
        <v>62</v>
      </c>
      <c r="W16" s="140">
        <f t="shared" si="7"/>
        <v>884</v>
      </c>
    </row>
    <row r="17" spans="1:23" ht="19.5" customHeight="1" x14ac:dyDescent="0.15">
      <c r="A17" s="42" t="s">
        <v>83</v>
      </c>
      <c r="B17" s="80">
        <f t="shared" si="0"/>
        <v>122615</v>
      </c>
      <c r="C17" s="101">
        <v>120080</v>
      </c>
      <c r="D17" s="102">
        <v>2132</v>
      </c>
      <c r="E17" s="103">
        <v>403</v>
      </c>
      <c r="F17" s="80">
        <f t="shared" si="1"/>
        <v>116566</v>
      </c>
      <c r="G17" s="81">
        <f t="shared" si="2"/>
        <v>128561</v>
      </c>
      <c r="H17" s="82">
        <f t="shared" si="3"/>
        <v>245127</v>
      </c>
      <c r="I17" s="128">
        <v>191.52</v>
      </c>
      <c r="J17" s="129">
        <f t="shared" si="4"/>
        <v>1279.9028822055136</v>
      </c>
      <c r="K17" s="101">
        <v>115167</v>
      </c>
      <c r="L17" s="101">
        <v>126971</v>
      </c>
      <c r="M17" s="81">
        <f t="shared" si="5"/>
        <v>242138</v>
      </c>
      <c r="N17" s="101">
        <v>1399</v>
      </c>
      <c r="O17" s="101">
        <v>1590</v>
      </c>
      <c r="P17" s="82">
        <f t="shared" si="6"/>
        <v>2989</v>
      </c>
      <c r="Q17" s="113">
        <v>177</v>
      </c>
      <c r="R17" s="114">
        <v>689</v>
      </c>
      <c r="S17" s="114">
        <v>316</v>
      </c>
      <c r="T17" s="114">
        <v>240</v>
      </c>
      <c r="U17" s="114">
        <v>581</v>
      </c>
      <c r="V17" s="114">
        <v>62</v>
      </c>
      <c r="W17" s="140">
        <f t="shared" si="7"/>
        <v>924</v>
      </c>
    </row>
    <row r="18" spans="1:23" ht="19.5" customHeight="1" thickBot="1" x14ac:dyDescent="0.2">
      <c r="A18" s="43" t="s">
        <v>84</v>
      </c>
      <c r="B18" s="88">
        <f t="shared" si="0"/>
        <v>122596</v>
      </c>
      <c r="C18" s="104">
        <v>120044</v>
      </c>
      <c r="D18" s="105">
        <v>2151</v>
      </c>
      <c r="E18" s="106">
        <v>401</v>
      </c>
      <c r="F18" s="80">
        <f t="shared" ref="F18" si="8">K18+N18</f>
        <v>116489</v>
      </c>
      <c r="G18" s="81">
        <f t="shared" ref="G18" si="9">L18+O18</f>
        <v>128470</v>
      </c>
      <c r="H18" s="90">
        <f t="shared" si="3"/>
        <v>244959</v>
      </c>
      <c r="I18" s="130">
        <v>191.52</v>
      </c>
      <c r="J18" s="131">
        <f t="shared" si="4"/>
        <v>1279.0256892230575</v>
      </c>
      <c r="K18" s="104">
        <v>115075</v>
      </c>
      <c r="L18" s="104">
        <v>126876</v>
      </c>
      <c r="M18" s="89">
        <f t="shared" si="5"/>
        <v>241951</v>
      </c>
      <c r="N18" s="104">
        <v>1414</v>
      </c>
      <c r="O18" s="104">
        <v>1594</v>
      </c>
      <c r="P18" s="90">
        <f t="shared" si="6"/>
        <v>3008</v>
      </c>
      <c r="Q18" s="115">
        <v>177</v>
      </c>
      <c r="R18" s="116">
        <v>688</v>
      </c>
      <c r="S18" s="116">
        <v>317</v>
      </c>
      <c r="T18" s="116">
        <v>250</v>
      </c>
      <c r="U18" s="116">
        <v>584</v>
      </c>
      <c r="V18" s="116">
        <v>61</v>
      </c>
      <c r="W18" s="139">
        <f t="shared" si="7"/>
        <v>931</v>
      </c>
    </row>
    <row r="19" spans="1:23" ht="19.5" customHeight="1" x14ac:dyDescent="0.15">
      <c r="A19" s="56" t="s">
        <v>85</v>
      </c>
    </row>
    <row r="20" spans="1:23" ht="19.5" customHeight="1" x14ac:dyDescent="0.15">
      <c r="A20" s="56" t="s">
        <v>86</v>
      </c>
    </row>
    <row r="21" spans="1:23" ht="19.5" customHeight="1" x14ac:dyDescent="0.15">
      <c r="A21" s="56" t="s">
        <v>87</v>
      </c>
    </row>
  </sheetData>
  <mergeCells count="22">
    <mergeCell ref="P5:P6"/>
    <mergeCell ref="E5:E6"/>
    <mergeCell ref="F5:F6"/>
    <mergeCell ref="G5:G6"/>
    <mergeCell ref="H5:H6"/>
    <mergeCell ref="I5:I6"/>
    <mergeCell ref="A1:W1"/>
    <mergeCell ref="A3:A6"/>
    <mergeCell ref="B3:E4"/>
    <mergeCell ref="F3:W3"/>
    <mergeCell ref="F4:J4"/>
    <mergeCell ref="K4:M4"/>
    <mergeCell ref="N4:W4"/>
    <mergeCell ref="B5:B6"/>
    <mergeCell ref="C5:C6"/>
    <mergeCell ref="D5:D6"/>
    <mergeCell ref="O5:O6"/>
    <mergeCell ref="J5:J6"/>
    <mergeCell ref="K5:K6"/>
    <mergeCell ref="L5:L6"/>
    <mergeCell ref="M5:M6"/>
    <mergeCell ref="N5:N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topLeftCell="F1" zoomScaleNormal="100" workbookViewId="0">
      <selection sqref="A1:W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  <col min="17" max="23" width="6.625" customWidth="1"/>
  </cols>
  <sheetData>
    <row r="1" spans="1:25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78"/>
    </row>
    <row r="2" spans="1:25" ht="19.5" customHeight="1" thickBot="1" x14ac:dyDescent="0.2">
      <c r="E2" s="16"/>
      <c r="K2" s="16"/>
      <c r="M2" s="16"/>
      <c r="R2" s="16"/>
      <c r="V2" s="16"/>
      <c r="W2" s="16" t="s">
        <v>90</v>
      </c>
    </row>
    <row r="3" spans="1:25" ht="19.5" customHeight="1" x14ac:dyDescent="0.15">
      <c r="A3" s="177" t="s">
        <v>97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7"/>
    </row>
    <row r="4" spans="1:25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1"/>
      <c r="V4" s="161"/>
      <c r="W4" s="164"/>
    </row>
    <row r="5" spans="1:25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0"/>
      <c r="V5" s="50"/>
      <c r="W5" s="51"/>
    </row>
    <row r="6" spans="1:25" ht="80.099999999999994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47" t="s">
        <v>95</v>
      </c>
      <c r="R6" s="146" t="s">
        <v>94</v>
      </c>
      <c r="S6" s="145" t="s">
        <v>40</v>
      </c>
      <c r="T6" s="146" t="s">
        <v>93</v>
      </c>
      <c r="U6" s="146" t="s">
        <v>92</v>
      </c>
      <c r="V6" s="145" t="s">
        <v>41</v>
      </c>
      <c r="W6" s="144" t="s">
        <v>42</v>
      </c>
    </row>
    <row r="7" spans="1:25" ht="19.5" customHeight="1" thickTop="1" x14ac:dyDescent="0.15">
      <c r="A7" s="41" t="s">
        <v>73</v>
      </c>
      <c r="B7" s="73">
        <f t="shared" ref="B7:B18" si="0">SUM(C7:E7)</f>
        <v>122600</v>
      </c>
      <c r="C7" s="95">
        <v>120025</v>
      </c>
      <c r="D7" s="96">
        <v>2173</v>
      </c>
      <c r="E7" s="97">
        <v>402</v>
      </c>
      <c r="F7" s="80">
        <f t="shared" ref="F7:G18" si="1">K7+N7</f>
        <v>116419</v>
      </c>
      <c r="G7" s="81">
        <f t="shared" si="1"/>
        <v>128411</v>
      </c>
      <c r="H7" s="82">
        <f t="shared" ref="H7:H18" si="2">SUM(F7:G7)</f>
        <v>244830</v>
      </c>
      <c r="I7" s="128">
        <v>191.52</v>
      </c>
      <c r="J7" s="129">
        <f t="shared" ref="J7:J18" si="3">H7/I7</f>
        <v>1278.3521303258144</v>
      </c>
      <c r="K7" s="95">
        <v>114995</v>
      </c>
      <c r="L7" s="95">
        <v>126803</v>
      </c>
      <c r="M7" s="74">
        <f t="shared" ref="M7:M18" si="4">SUM(K7:L7)</f>
        <v>241798</v>
      </c>
      <c r="N7" s="95">
        <v>1424</v>
      </c>
      <c r="O7" s="95">
        <v>1608</v>
      </c>
      <c r="P7" s="75">
        <f t="shared" ref="P7:P18" si="5">SUM(N7:O7)</f>
        <v>3032</v>
      </c>
      <c r="Q7" s="109">
        <v>178</v>
      </c>
      <c r="R7" s="143">
        <v>693</v>
      </c>
      <c r="S7" s="143">
        <v>322</v>
      </c>
      <c r="T7" s="143">
        <v>260</v>
      </c>
      <c r="U7" s="143">
        <v>587</v>
      </c>
      <c r="V7" s="143">
        <v>60</v>
      </c>
      <c r="W7" s="140">
        <f t="shared" ref="W7:W18" si="6">P7-Q7-R7-S7-T7-U7-V7</f>
        <v>932</v>
      </c>
    </row>
    <row r="8" spans="1:25" ht="19.5" customHeight="1" x14ac:dyDescent="0.15">
      <c r="A8" s="41" t="s">
        <v>74</v>
      </c>
      <c r="B8" s="80">
        <f t="shared" si="0"/>
        <v>122479</v>
      </c>
      <c r="C8" s="98">
        <v>119867</v>
      </c>
      <c r="D8" s="99">
        <v>2211</v>
      </c>
      <c r="E8" s="100">
        <v>401</v>
      </c>
      <c r="F8" s="80">
        <f t="shared" si="1"/>
        <v>116304</v>
      </c>
      <c r="G8" s="81">
        <f t="shared" si="1"/>
        <v>128242</v>
      </c>
      <c r="H8" s="82">
        <f t="shared" si="2"/>
        <v>244546</v>
      </c>
      <c r="I8" s="128">
        <v>191.52</v>
      </c>
      <c r="J8" s="129">
        <f t="shared" si="3"/>
        <v>1276.8692564745195</v>
      </c>
      <c r="K8" s="98">
        <v>114855</v>
      </c>
      <c r="L8" s="98">
        <v>126612</v>
      </c>
      <c r="M8" s="81">
        <f t="shared" si="4"/>
        <v>241467</v>
      </c>
      <c r="N8" s="98">
        <v>1449</v>
      </c>
      <c r="O8" s="98">
        <v>1630</v>
      </c>
      <c r="P8" s="82">
        <f t="shared" si="5"/>
        <v>3079</v>
      </c>
      <c r="Q8" s="111">
        <v>177</v>
      </c>
      <c r="R8" s="141">
        <v>692</v>
      </c>
      <c r="S8" s="141">
        <v>322</v>
      </c>
      <c r="T8" s="141">
        <v>262</v>
      </c>
      <c r="U8" s="141">
        <v>602</v>
      </c>
      <c r="V8" s="141">
        <v>61</v>
      </c>
      <c r="W8" s="140">
        <f t="shared" si="6"/>
        <v>963</v>
      </c>
    </row>
    <row r="9" spans="1:25" ht="19.5" customHeight="1" x14ac:dyDescent="0.15">
      <c r="A9" s="41" t="s">
        <v>75</v>
      </c>
      <c r="B9" s="80">
        <f t="shared" si="0"/>
        <v>122373</v>
      </c>
      <c r="C9" s="98">
        <v>119773</v>
      </c>
      <c r="D9" s="99">
        <v>2198</v>
      </c>
      <c r="E9" s="100">
        <v>402</v>
      </c>
      <c r="F9" s="80">
        <f>K9+N9</f>
        <v>116177</v>
      </c>
      <c r="G9" s="81">
        <f t="shared" si="1"/>
        <v>128094</v>
      </c>
      <c r="H9" s="82">
        <f t="shared" si="2"/>
        <v>244271</v>
      </c>
      <c r="I9" s="128">
        <v>191.52</v>
      </c>
      <c r="J9" s="129">
        <f t="shared" si="3"/>
        <v>1275.4333751044276</v>
      </c>
      <c r="K9" s="98">
        <v>114719</v>
      </c>
      <c r="L9" s="98">
        <v>126473</v>
      </c>
      <c r="M9" s="81">
        <f t="shared" si="4"/>
        <v>241192</v>
      </c>
      <c r="N9" s="98">
        <v>1458</v>
      </c>
      <c r="O9" s="98">
        <v>1621</v>
      </c>
      <c r="P9" s="82">
        <f t="shared" si="5"/>
        <v>3079</v>
      </c>
      <c r="Q9" s="111">
        <v>174</v>
      </c>
      <c r="R9" s="141">
        <v>680</v>
      </c>
      <c r="S9" s="141">
        <v>325</v>
      </c>
      <c r="T9" s="141">
        <v>280</v>
      </c>
      <c r="U9" s="141">
        <v>598</v>
      </c>
      <c r="V9" s="141">
        <v>61</v>
      </c>
      <c r="W9" s="140">
        <v>961</v>
      </c>
    </row>
    <row r="10" spans="1:25" ht="19.5" customHeight="1" x14ac:dyDescent="0.15">
      <c r="A10" s="127" t="s">
        <v>76</v>
      </c>
      <c r="B10" s="80">
        <f t="shared" si="0"/>
        <v>122425</v>
      </c>
      <c r="C10" s="119">
        <v>119797</v>
      </c>
      <c r="D10" s="120">
        <v>2225</v>
      </c>
      <c r="E10" s="121">
        <v>403</v>
      </c>
      <c r="F10" s="118">
        <f t="shared" si="1"/>
        <v>115804</v>
      </c>
      <c r="G10" s="122">
        <f t="shared" si="1"/>
        <v>127676</v>
      </c>
      <c r="H10" s="123">
        <f t="shared" si="2"/>
        <v>243480</v>
      </c>
      <c r="I10" s="128">
        <v>191.52</v>
      </c>
      <c r="J10" s="129">
        <f t="shared" si="3"/>
        <v>1271.3032581453633</v>
      </c>
      <c r="K10" s="119">
        <v>114326</v>
      </c>
      <c r="L10" s="119">
        <v>126047</v>
      </c>
      <c r="M10" s="122">
        <f t="shared" si="4"/>
        <v>240373</v>
      </c>
      <c r="N10" s="119">
        <v>1478</v>
      </c>
      <c r="O10" s="119">
        <v>1629</v>
      </c>
      <c r="P10" s="123">
        <f t="shared" si="5"/>
        <v>3107</v>
      </c>
      <c r="Q10" s="124">
        <v>184</v>
      </c>
      <c r="R10" s="142">
        <v>684</v>
      </c>
      <c r="S10" s="142">
        <v>323</v>
      </c>
      <c r="T10" s="142">
        <v>283</v>
      </c>
      <c r="U10" s="142">
        <v>568</v>
      </c>
      <c r="V10" s="142">
        <v>58</v>
      </c>
      <c r="W10" s="140">
        <f t="shared" si="6"/>
        <v>1007</v>
      </c>
    </row>
    <row r="11" spans="1:25" ht="19.5" customHeight="1" x14ac:dyDescent="0.15">
      <c r="A11" s="42" t="s">
        <v>77</v>
      </c>
      <c r="B11" s="118">
        <f t="shared" si="0"/>
        <v>122738</v>
      </c>
      <c r="C11" s="98">
        <v>120043</v>
      </c>
      <c r="D11" s="99">
        <v>2286</v>
      </c>
      <c r="E11" s="100">
        <v>409</v>
      </c>
      <c r="F11" s="80">
        <f t="shared" si="1"/>
        <v>115935</v>
      </c>
      <c r="G11" s="81">
        <f t="shared" si="1"/>
        <v>127693</v>
      </c>
      <c r="H11" s="82">
        <f t="shared" si="2"/>
        <v>243628</v>
      </c>
      <c r="I11" s="128">
        <v>191.52</v>
      </c>
      <c r="J11" s="129">
        <f t="shared" si="3"/>
        <v>1272.0760233918129</v>
      </c>
      <c r="K11" s="98">
        <v>114400</v>
      </c>
      <c r="L11" s="98">
        <v>126047</v>
      </c>
      <c r="M11" s="81">
        <f t="shared" si="4"/>
        <v>240447</v>
      </c>
      <c r="N11" s="98">
        <v>1535</v>
      </c>
      <c r="O11" s="98">
        <v>1646</v>
      </c>
      <c r="P11" s="82">
        <f t="shared" si="5"/>
        <v>3181</v>
      </c>
      <c r="Q11" s="111">
        <v>183</v>
      </c>
      <c r="R11" s="141">
        <v>702</v>
      </c>
      <c r="S11" s="141">
        <v>325</v>
      </c>
      <c r="T11" s="141">
        <v>286</v>
      </c>
      <c r="U11" s="141">
        <v>571</v>
      </c>
      <c r="V11" s="141">
        <v>55</v>
      </c>
      <c r="W11" s="140">
        <f t="shared" si="6"/>
        <v>1059</v>
      </c>
      <c r="Y11" s="117"/>
    </row>
    <row r="12" spans="1:25" ht="19.5" customHeight="1" x14ac:dyDescent="0.15">
      <c r="A12" s="41" t="s">
        <v>78</v>
      </c>
      <c r="B12" s="118">
        <f t="shared" si="0"/>
        <v>122696</v>
      </c>
      <c r="C12" s="98">
        <v>120012</v>
      </c>
      <c r="D12" s="99">
        <v>2276</v>
      </c>
      <c r="E12" s="100">
        <v>408</v>
      </c>
      <c r="F12" s="80">
        <f t="shared" ref="F12" si="7">K12+N12</f>
        <v>115846</v>
      </c>
      <c r="G12" s="81">
        <f t="shared" ref="G12" si="8">L12+O12</f>
        <v>127606</v>
      </c>
      <c r="H12" s="82">
        <f t="shared" si="2"/>
        <v>243452</v>
      </c>
      <c r="I12" s="128">
        <v>191.52</v>
      </c>
      <c r="J12" s="129">
        <f t="shared" si="3"/>
        <v>1271.157059314954</v>
      </c>
      <c r="K12" s="98">
        <v>114324</v>
      </c>
      <c r="L12" s="98">
        <v>125960</v>
      </c>
      <c r="M12" s="81">
        <f t="shared" si="4"/>
        <v>240284</v>
      </c>
      <c r="N12" s="98">
        <v>1522</v>
      </c>
      <c r="O12" s="98">
        <v>1646</v>
      </c>
      <c r="P12" s="82">
        <f t="shared" si="5"/>
        <v>3168</v>
      </c>
      <c r="Q12" s="111">
        <v>185</v>
      </c>
      <c r="R12" s="141">
        <v>677</v>
      </c>
      <c r="S12" s="141">
        <v>323</v>
      </c>
      <c r="T12" s="141">
        <v>301</v>
      </c>
      <c r="U12" s="141">
        <v>564</v>
      </c>
      <c r="V12" s="141">
        <v>51</v>
      </c>
      <c r="W12" s="140">
        <f t="shared" si="6"/>
        <v>1067</v>
      </c>
    </row>
    <row r="13" spans="1:25" ht="19.5" customHeight="1" x14ac:dyDescent="0.15">
      <c r="A13" s="41" t="s">
        <v>79</v>
      </c>
      <c r="B13" s="118">
        <v>122702</v>
      </c>
      <c r="C13" s="98">
        <v>120031</v>
      </c>
      <c r="D13" s="99">
        <v>2268</v>
      </c>
      <c r="E13" s="100">
        <v>403</v>
      </c>
      <c r="F13" s="80">
        <f t="shared" si="1"/>
        <v>115808</v>
      </c>
      <c r="G13" s="81">
        <f t="shared" si="1"/>
        <v>127521</v>
      </c>
      <c r="H13" s="82">
        <f t="shared" si="2"/>
        <v>243329</v>
      </c>
      <c r="I13" s="128">
        <v>191.52</v>
      </c>
      <c r="J13" s="129">
        <f t="shared" si="3"/>
        <v>1270.514828738513</v>
      </c>
      <c r="K13" s="98">
        <v>114292</v>
      </c>
      <c r="L13" s="98">
        <v>125882</v>
      </c>
      <c r="M13" s="81">
        <f t="shared" si="4"/>
        <v>240174</v>
      </c>
      <c r="N13" s="98">
        <v>1516</v>
      </c>
      <c r="O13" s="98">
        <v>1639</v>
      </c>
      <c r="P13" s="82">
        <f t="shared" si="5"/>
        <v>3155</v>
      </c>
      <c r="Q13" s="111">
        <v>184</v>
      </c>
      <c r="R13" s="141">
        <v>679</v>
      </c>
      <c r="S13" s="141">
        <v>322</v>
      </c>
      <c r="T13" s="141">
        <v>289</v>
      </c>
      <c r="U13" s="141">
        <v>565</v>
      </c>
      <c r="V13" s="141">
        <v>45</v>
      </c>
      <c r="W13" s="140">
        <f>P13-Q13-R13-S13-T13-U13-V13</f>
        <v>1071</v>
      </c>
    </row>
    <row r="14" spans="1:25" ht="19.5" customHeight="1" x14ac:dyDescent="0.15">
      <c r="A14" s="41" t="s">
        <v>80</v>
      </c>
      <c r="B14" s="118">
        <f t="shared" si="0"/>
        <v>122667</v>
      </c>
      <c r="C14" s="101">
        <v>120001</v>
      </c>
      <c r="D14" s="102">
        <v>2259</v>
      </c>
      <c r="E14" s="103">
        <v>407</v>
      </c>
      <c r="F14" s="80">
        <f t="shared" si="1"/>
        <v>115718</v>
      </c>
      <c r="G14" s="81">
        <f t="shared" si="1"/>
        <v>127442</v>
      </c>
      <c r="H14" s="82">
        <f t="shared" si="2"/>
        <v>243160</v>
      </c>
      <c r="I14" s="128">
        <v>191.52</v>
      </c>
      <c r="J14" s="129">
        <f t="shared" si="3"/>
        <v>1269.6324143692564</v>
      </c>
      <c r="K14" s="101">
        <v>114202</v>
      </c>
      <c r="L14" s="101">
        <v>125805</v>
      </c>
      <c r="M14" s="81">
        <f t="shared" si="4"/>
        <v>240007</v>
      </c>
      <c r="N14" s="101">
        <v>1516</v>
      </c>
      <c r="O14" s="101">
        <v>1637</v>
      </c>
      <c r="P14" s="82">
        <f t="shared" si="5"/>
        <v>3153</v>
      </c>
      <c r="Q14" s="113">
        <v>183</v>
      </c>
      <c r="R14" s="114">
        <v>679</v>
      </c>
      <c r="S14" s="114">
        <v>325</v>
      </c>
      <c r="T14" s="114">
        <v>288</v>
      </c>
      <c r="U14" s="114">
        <v>567</v>
      </c>
      <c r="V14" s="114">
        <v>47</v>
      </c>
      <c r="W14" s="140">
        <f t="shared" si="6"/>
        <v>1064</v>
      </c>
    </row>
    <row r="15" spans="1:25" ht="19.5" customHeight="1" x14ac:dyDescent="0.15">
      <c r="A15" s="42" t="s">
        <v>81</v>
      </c>
      <c r="B15" s="118">
        <f t="shared" si="0"/>
        <v>122647</v>
      </c>
      <c r="C15" s="101">
        <v>119964</v>
      </c>
      <c r="D15" s="102">
        <v>2274</v>
      </c>
      <c r="E15" s="103">
        <v>409</v>
      </c>
      <c r="F15" s="80">
        <f t="shared" si="1"/>
        <v>115618</v>
      </c>
      <c r="G15" s="81">
        <f t="shared" si="1"/>
        <v>127345</v>
      </c>
      <c r="H15" s="82">
        <f t="shared" si="2"/>
        <v>242963</v>
      </c>
      <c r="I15" s="128">
        <v>191.52</v>
      </c>
      <c r="J15" s="129">
        <f t="shared" si="3"/>
        <v>1268.6038011695905</v>
      </c>
      <c r="K15" s="101">
        <v>114087</v>
      </c>
      <c r="L15" s="101">
        <v>125696</v>
      </c>
      <c r="M15" s="81">
        <f t="shared" si="4"/>
        <v>239783</v>
      </c>
      <c r="N15" s="101">
        <v>1531</v>
      </c>
      <c r="O15" s="101">
        <v>1649</v>
      </c>
      <c r="P15" s="82">
        <f t="shared" si="5"/>
        <v>3180</v>
      </c>
      <c r="Q15" s="113">
        <v>186</v>
      </c>
      <c r="R15" s="114">
        <v>677</v>
      </c>
      <c r="S15" s="114">
        <v>333</v>
      </c>
      <c r="T15" s="114">
        <v>307</v>
      </c>
      <c r="U15" s="114">
        <v>570</v>
      </c>
      <c r="V15" s="114">
        <v>51</v>
      </c>
      <c r="W15" s="140">
        <f t="shared" si="6"/>
        <v>1056</v>
      </c>
    </row>
    <row r="16" spans="1:25" ht="19.5" customHeight="1" x14ac:dyDescent="0.15">
      <c r="A16" s="41" t="s">
        <v>82</v>
      </c>
      <c r="B16" s="118">
        <f t="shared" si="0"/>
        <v>122716</v>
      </c>
      <c r="C16" s="101">
        <v>119973</v>
      </c>
      <c r="D16" s="102">
        <v>2334</v>
      </c>
      <c r="E16" s="103">
        <v>409</v>
      </c>
      <c r="F16" s="80">
        <f t="shared" si="1"/>
        <v>115644</v>
      </c>
      <c r="G16" s="81">
        <f t="shared" si="1"/>
        <v>127279</v>
      </c>
      <c r="H16" s="82">
        <f t="shared" si="2"/>
        <v>242923</v>
      </c>
      <c r="I16" s="128">
        <v>191.52</v>
      </c>
      <c r="J16" s="129">
        <f t="shared" si="3"/>
        <v>1268.3949456975772</v>
      </c>
      <c r="K16" s="101">
        <v>114068</v>
      </c>
      <c r="L16" s="101">
        <v>125608</v>
      </c>
      <c r="M16" s="81">
        <f t="shared" si="4"/>
        <v>239676</v>
      </c>
      <c r="N16" s="101">
        <v>1576</v>
      </c>
      <c r="O16" s="101">
        <v>1671</v>
      </c>
      <c r="P16" s="82">
        <f t="shared" si="5"/>
        <v>3247</v>
      </c>
      <c r="Q16" s="113">
        <v>186</v>
      </c>
      <c r="R16" s="114">
        <v>692</v>
      </c>
      <c r="S16" s="114">
        <v>337</v>
      </c>
      <c r="T16" s="114">
        <v>328</v>
      </c>
      <c r="U16" s="114">
        <v>568</v>
      </c>
      <c r="V16" s="114">
        <v>52</v>
      </c>
      <c r="W16" s="140">
        <f t="shared" si="6"/>
        <v>1084</v>
      </c>
    </row>
    <row r="17" spans="1:23" ht="19.5" customHeight="1" x14ac:dyDescent="0.15">
      <c r="A17" s="42" t="s">
        <v>83</v>
      </c>
      <c r="B17" s="80">
        <f t="shared" si="0"/>
        <v>122748</v>
      </c>
      <c r="C17" s="101">
        <v>119962</v>
      </c>
      <c r="D17" s="102">
        <v>2378</v>
      </c>
      <c r="E17" s="103">
        <v>408</v>
      </c>
      <c r="F17" s="80">
        <f t="shared" si="1"/>
        <v>115609</v>
      </c>
      <c r="G17" s="81">
        <f t="shared" si="1"/>
        <v>127263</v>
      </c>
      <c r="H17" s="82">
        <f t="shared" si="2"/>
        <v>242872</v>
      </c>
      <c r="I17" s="128">
        <v>191.52</v>
      </c>
      <c r="J17" s="129">
        <f t="shared" si="3"/>
        <v>1268.1286549707602</v>
      </c>
      <c r="K17" s="101">
        <v>114011</v>
      </c>
      <c r="L17" s="101">
        <v>125566</v>
      </c>
      <c r="M17" s="81">
        <f t="shared" si="4"/>
        <v>239577</v>
      </c>
      <c r="N17" s="101">
        <v>1598</v>
      </c>
      <c r="O17" s="101">
        <v>1697</v>
      </c>
      <c r="P17" s="82">
        <f t="shared" si="5"/>
        <v>3295</v>
      </c>
      <c r="Q17" s="113">
        <v>187</v>
      </c>
      <c r="R17" s="114">
        <v>690</v>
      </c>
      <c r="S17" s="114">
        <v>343</v>
      </c>
      <c r="T17" s="114">
        <v>329</v>
      </c>
      <c r="U17" s="114">
        <v>573</v>
      </c>
      <c r="V17" s="114">
        <v>52</v>
      </c>
      <c r="W17" s="140">
        <f t="shared" si="6"/>
        <v>1121</v>
      </c>
    </row>
    <row r="18" spans="1:23" ht="19.5" customHeight="1" thickBot="1" x14ac:dyDescent="0.2">
      <c r="A18" s="43" t="s">
        <v>84</v>
      </c>
      <c r="B18" s="88">
        <f t="shared" si="0"/>
        <v>122734</v>
      </c>
      <c r="C18" s="104">
        <v>119908</v>
      </c>
      <c r="D18" s="105">
        <v>2418</v>
      </c>
      <c r="E18" s="106">
        <v>408</v>
      </c>
      <c r="F18" s="88">
        <f t="shared" si="1"/>
        <v>115548</v>
      </c>
      <c r="G18" s="89">
        <f t="shared" si="1"/>
        <v>127197</v>
      </c>
      <c r="H18" s="90">
        <f t="shared" si="2"/>
        <v>242745</v>
      </c>
      <c r="I18" s="130">
        <v>191.52</v>
      </c>
      <c r="J18" s="131">
        <f t="shared" si="3"/>
        <v>1267.4655388471176</v>
      </c>
      <c r="K18" s="104">
        <v>113938</v>
      </c>
      <c r="L18" s="104">
        <v>125467</v>
      </c>
      <c r="M18" s="89">
        <f t="shared" si="4"/>
        <v>239405</v>
      </c>
      <c r="N18" s="104">
        <v>1610</v>
      </c>
      <c r="O18" s="104">
        <v>1730</v>
      </c>
      <c r="P18" s="90">
        <f t="shared" si="5"/>
        <v>3340</v>
      </c>
      <c r="Q18" s="115">
        <v>186</v>
      </c>
      <c r="R18" s="116">
        <v>694</v>
      </c>
      <c r="S18" s="116">
        <v>342</v>
      </c>
      <c r="T18" s="116">
        <v>334</v>
      </c>
      <c r="U18" s="116">
        <v>573</v>
      </c>
      <c r="V18" s="116">
        <v>53</v>
      </c>
      <c r="W18" s="139">
        <f t="shared" si="6"/>
        <v>1158</v>
      </c>
    </row>
    <row r="19" spans="1:23" ht="19.5" customHeight="1" x14ac:dyDescent="0.15">
      <c r="A19" s="56" t="s">
        <v>85</v>
      </c>
    </row>
    <row r="20" spans="1:23" ht="19.5" customHeight="1" x14ac:dyDescent="0.15">
      <c r="A20" s="56" t="s">
        <v>86</v>
      </c>
    </row>
    <row r="21" spans="1:23" ht="19.5" customHeight="1" x14ac:dyDescent="0.15">
      <c r="A21" s="56" t="s">
        <v>87</v>
      </c>
    </row>
  </sheetData>
  <mergeCells count="22">
    <mergeCell ref="O5:O6"/>
    <mergeCell ref="J5:J6"/>
    <mergeCell ref="K5:K6"/>
    <mergeCell ref="L5:L6"/>
    <mergeCell ref="M5:M6"/>
    <mergeCell ref="N5:N6"/>
    <mergeCell ref="A1:W1"/>
    <mergeCell ref="A3:A6"/>
    <mergeCell ref="B3:E4"/>
    <mergeCell ref="F3:W3"/>
    <mergeCell ref="F4:J4"/>
    <mergeCell ref="K4:M4"/>
    <mergeCell ref="N4:W4"/>
    <mergeCell ref="B5:B6"/>
    <mergeCell ref="C5:C6"/>
    <mergeCell ref="D5:D6"/>
    <mergeCell ref="P5:P6"/>
    <mergeCell ref="E5:E6"/>
    <mergeCell ref="F5:F6"/>
    <mergeCell ref="G5:G6"/>
    <mergeCell ref="H5:H6"/>
    <mergeCell ref="I5:I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tabSelected="1" zoomScaleNormal="100" workbookViewId="0">
      <selection sqref="A1:W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  <col min="17" max="23" width="6.625" customWidth="1"/>
  </cols>
  <sheetData>
    <row r="1" spans="1:25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78"/>
    </row>
    <row r="2" spans="1:25" ht="19.5" customHeight="1" thickBot="1" x14ac:dyDescent="0.2">
      <c r="E2" s="16"/>
      <c r="K2" s="16"/>
      <c r="M2" s="16"/>
      <c r="R2" s="16"/>
      <c r="V2" s="16"/>
      <c r="W2" s="16" t="s">
        <v>90</v>
      </c>
    </row>
    <row r="3" spans="1:25" ht="19.5" customHeight="1" x14ac:dyDescent="0.15">
      <c r="A3" s="177" t="s">
        <v>98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7"/>
    </row>
    <row r="4" spans="1:25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1"/>
      <c r="V4" s="161"/>
      <c r="W4" s="164"/>
    </row>
    <row r="5" spans="1:25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0"/>
      <c r="V5" s="50"/>
      <c r="W5" s="51"/>
    </row>
    <row r="6" spans="1:25" ht="80.099999999999994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47" t="s">
        <v>95</v>
      </c>
      <c r="R6" s="146" t="s">
        <v>94</v>
      </c>
      <c r="S6" s="145" t="s">
        <v>40</v>
      </c>
      <c r="T6" s="146" t="s">
        <v>93</v>
      </c>
      <c r="U6" s="146" t="s">
        <v>92</v>
      </c>
      <c r="V6" s="145" t="s">
        <v>41</v>
      </c>
      <c r="W6" s="144" t="s">
        <v>42</v>
      </c>
    </row>
    <row r="7" spans="1:25" ht="19.5" customHeight="1" thickTop="1" x14ac:dyDescent="0.15">
      <c r="A7" s="41" t="s">
        <v>73</v>
      </c>
      <c r="B7" s="73">
        <f t="shared" ref="B7:B18" si="0">SUM(C7:E7)</f>
        <v>122695</v>
      </c>
      <c r="C7" s="95">
        <v>119856</v>
      </c>
      <c r="D7" s="96">
        <v>2429</v>
      </c>
      <c r="E7" s="97">
        <v>410</v>
      </c>
      <c r="F7" s="80">
        <f t="shared" ref="F7:G18" si="1">K7+N7</f>
        <v>115467</v>
      </c>
      <c r="G7" s="81">
        <f t="shared" si="1"/>
        <v>127151</v>
      </c>
      <c r="H7" s="82">
        <f t="shared" ref="H7:H18" si="2">SUM(F7:G7)</f>
        <v>242618</v>
      </c>
      <c r="I7" s="128">
        <v>191.52</v>
      </c>
      <c r="J7" s="129">
        <f t="shared" ref="J7:J18" si="3">H7/I7</f>
        <v>1266.8024227234753</v>
      </c>
      <c r="K7" s="95">
        <v>113862</v>
      </c>
      <c r="L7" s="95">
        <v>125419</v>
      </c>
      <c r="M7" s="74">
        <f t="shared" ref="M7:M18" si="4">SUM(K7:L7)</f>
        <v>239281</v>
      </c>
      <c r="N7" s="95">
        <v>1605</v>
      </c>
      <c r="O7" s="95">
        <v>1732</v>
      </c>
      <c r="P7" s="75">
        <f t="shared" ref="P7:P18" si="5">SUM(N7:O7)</f>
        <v>3337</v>
      </c>
      <c r="Q7" s="109">
        <v>181</v>
      </c>
      <c r="R7" s="143">
        <v>690</v>
      </c>
      <c r="S7" s="143">
        <v>347</v>
      </c>
      <c r="T7" s="143">
        <v>339</v>
      </c>
      <c r="U7" s="143">
        <v>578</v>
      </c>
      <c r="V7" s="143">
        <v>51</v>
      </c>
      <c r="W7" s="140">
        <f t="shared" ref="W7:W18" si="6">P7-Q7-R7-S7-T7-U7-V7</f>
        <v>1151</v>
      </c>
    </row>
    <row r="8" spans="1:25" ht="19.5" customHeight="1" x14ac:dyDescent="0.15">
      <c r="A8" s="41" t="s">
        <v>74</v>
      </c>
      <c r="B8" s="80">
        <f t="shared" si="0"/>
        <v>122613</v>
      </c>
      <c r="C8" s="98">
        <v>119740</v>
      </c>
      <c r="D8" s="99">
        <v>2465</v>
      </c>
      <c r="E8" s="100">
        <v>408</v>
      </c>
      <c r="F8" s="80">
        <f t="shared" si="1"/>
        <v>115375</v>
      </c>
      <c r="G8" s="81">
        <f t="shared" si="1"/>
        <v>127055</v>
      </c>
      <c r="H8" s="82">
        <f t="shared" si="2"/>
        <v>242430</v>
      </c>
      <c r="I8" s="128">
        <v>191.52</v>
      </c>
      <c r="J8" s="129">
        <f t="shared" si="3"/>
        <v>1265.8208020050124</v>
      </c>
      <c r="K8" s="98">
        <v>113736</v>
      </c>
      <c r="L8" s="98">
        <v>125303</v>
      </c>
      <c r="M8" s="81">
        <f t="shared" si="4"/>
        <v>239039</v>
      </c>
      <c r="N8" s="98">
        <v>1639</v>
      </c>
      <c r="O8" s="98">
        <v>1752</v>
      </c>
      <c r="P8" s="82">
        <f t="shared" si="5"/>
        <v>3391</v>
      </c>
      <c r="Q8" s="111">
        <v>181</v>
      </c>
      <c r="R8" s="141">
        <v>695</v>
      </c>
      <c r="S8" s="141">
        <v>347</v>
      </c>
      <c r="T8" s="141">
        <v>351</v>
      </c>
      <c r="U8" s="141">
        <v>591</v>
      </c>
      <c r="V8" s="141">
        <v>51</v>
      </c>
      <c r="W8" s="140">
        <f t="shared" si="6"/>
        <v>1175</v>
      </c>
    </row>
    <row r="9" spans="1:25" ht="19.5" customHeight="1" x14ac:dyDescent="0.15">
      <c r="A9" s="41" t="s">
        <v>75</v>
      </c>
      <c r="B9" s="80">
        <f t="shared" si="0"/>
        <v>122537</v>
      </c>
      <c r="C9" s="98">
        <v>119690</v>
      </c>
      <c r="D9" s="99">
        <v>2440</v>
      </c>
      <c r="E9" s="100">
        <v>407</v>
      </c>
      <c r="F9" s="80">
        <f>K9+N9</f>
        <v>115252</v>
      </c>
      <c r="G9" s="81">
        <f t="shared" si="1"/>
        <v>126912</v>
      </c>
      <c r="H9" s="82">
        <f t="shared" si="2"/>
        <v>242164</v>
      </c>
      <c r="I9" s="128">
        <v>191.52</v>
      </c>
      <c r="J9" s="129">
        <f t="shared" si="3"/>
        <v>1264.4319131161235</v>
      </c>
      <c r="K9" s="98">
        <v>113630</v>
      </c>
      <c r="L9" s="98">
        <v>125169</v>
      </c>
      <c r="M9" s="81">
        <f t="shared" si="4"/>
        <v>238799</v>
      </c>
      <c r="N9" s="98">
        <v>1622</v>
      </c>
      <c r="O9" s="98">
        <v>1743</v>
      </c>
      <c r="P9" s="82">
        <f t="shared" si="5"/>
        <v>3365</v>
      </c>
      <c r="Q9" s="111">
        <v>178</v>
      </c>
      <c r="R9" s="141">
        <v>682</v>
      </c>
      <c r="S9" s="141">
        <v>348</v>
      </c>
      <c r="T9" s="141">
        <v>351</v>
      </c>
      <c r="U9" s="141">
        <v>579</v>
      </c>
      <c r="V9" s="141">
        <v>51</v>
      </c>
      <c r="W9" s="140">
        <f t="shared" si="6"/>
        <v>1176</v>
      </c>
    </row>
    <row r="10" spans="1:25" ht="19.5" customHeight="1" x14ac:dyDescent="0.15">
      <c r="A10" s="127" t="s">
        <v>76</v>
      </c>
      <c r="B10" s="80">
        <f t="shared" si="0"/>
        <v>122637</v>
      </c>
      <c r="C10" s="119">
        <v>119810</v>
      </c>
      <c r="D10" s="120">
        <v>2417</v>
      </c>
      <c r="E10" s="121">
        <v>410</v>
      </c>
      <c r="F10" s="118">
        <f t="shared" si="1"/>
        <v>114953</v>
      </c>
      <c r="G10" s="122">
        <f t="shared" si="1"/>
        <v>126626</v>
      </c>
      <c r="H10" s="123">
        <f t="shared" si="2"/>
        <v>241579</v>
      </c>
      <c r="I10" s="128">
        <v>191.52</v>
      </c>
      <c r="J10" s="129">
        <f t="shared" si="3"/>
        <v>1261.3774018379281</v>
      </c>
      <c r="K10" s="119">
        <v>113352</v>
      </c>
      <c r="L10" s="119">
        <v>124887</v>
      </c>
      <c r="M10" s="122">
        <f t="shared" si="4"/>
        <v>238239</v>
      </c>
      <c r="N10" s="119">
        <v>1601</v>
      </c>
      <c r="O10" s="119">
        <v>1739</v>
      </c>
      <c r="P10" s="123">
        <f t="shared" si="5"/>
        <v>3340</v>
      </c>
      <c r="Q10" s="124">
        <v>178</v>
      </c>
      <c r="R10" s="142">
        <v>684</v>
      </c>
      <c r="S10" s="142">
        <v>342</v>
      </c>
      <c r="T10" s="142">
        <v>357</v>
      </c>
      <c r="U10" s="142">
        <v>566</v>
      </c>
      <c r="V10" s="142">
        <v>51</v>
      </c>
      <c r="W10" s="140">
        <f t="shared" si="6"/>
        <v>1162</v>
      </c>
    </row>
    <row r="11" spans="1:25" ht="19.5" customHeight="1" x14ac:dyDescent="0.15">
      <c r="A11" s="42" t="s">
        <v>77</v>
      </c>
      <c r="B11" s="118">
        <f t="shared" si="0"/>
        <v>122922</v>
      </c>
      <c r="C11" s="98">
        <v>120004</v>
      </c>
      <c r="D11" s="99">
        <v>2510</v>
      </c>
      <c r="E11" s="100">
        <v>408</v>
      </c>
      <c r="F11" s="80">
        <f t="shared" si="1"/>
        <v>114956</v>
      </c>
      <c r="G11" s="81">
        <f t="shared" si="1"/>
        <v>126612</v>
      </c>
      <c r="H11" s="82">
        <f t="shared" si="2"/>
        <v>241568</v>
      </c>
      <c r="I11" s="128">
        <v>191.52</v>
      </c>
      <c r="J11" s="129">
        <f t="shared" si="3"/>
        <v>1261.3199665831244</v>
      </c>
      <c r="K11" s="98">
        <v>113312</v>
      </c>
      <c r="L11" s="98">
        <v>124824</v>
      </c>
      <c r="M11" s="81">
        <f t="shared" si="4"/>
        <v>238136</v>
      </c>
      <c r="N11" s="98">
        <v>1644</v>
      </c>
      <c r="O11" s="98">
        <v>1788</v>
      </c>
      <c r="P11" s="82">
        <f t="shared" si="5"/>
        <v>3432</v>
      </c>
      <c r="Q11" s="111">
        <v>178</v>
      </c>
      <c r="R11" s="141">
        <v>690</v>
      </c>
      <c r="S11" s="141">
        <v>340</v>
      </c>
      <c r="T11" s="141">
        <v>368</v>
      </c>
      <c r="U11" s="141">
        <v>575</v>
      </c>
      <c r="V11" s="141">
        <v>51</v>
      </c>
      <c r="W11" s="140">
        <f t="shared" si="6"/>
        <v>1230</v>
      </c>
      <c r="Y11" s="117"/>
    </row>
    <row r="12" spans="1:25" ht="19.5" customHeight="1" x14ac:dyDescent="0.15">
      <c r="A12" s="41" t="s">
        <v>78</v>
      </c>
      <c r="B12" s="118">
        <f t="shared" si="0"/>
        <v>122908</v>
      </c>
      <c r="C12" s="98">
        <v>119983</v>
      </c>
      <c r="D12" s="99">
        <v>2516</v>
      </c>
      <c r="E12" s="100">
        <v>409</v>
      </c>
      <c r="F12" s="80">
        <f t="shared" si="1"/>
        <v>114862</v>
      </c>
      <c r="G12" s="81">
        <f t="shared" si="1"/>
        <v>126551</v>
      </c>
      <c r="H12" s="82">
        <f t="shared" si="2"/>
        <v>241413</v>
      </c>
      <c r="I12" s="128">
        <v>191.52</v>
      </c>
      <c r="J12" s="129">
        <f t="shared" si="3"/>
        <v>1260.5106516290725</v>
      </c>
      <c r="K12" s="98">
        <v>113209</v>
      </c>
      <c r="L12" s="98">
        <v>124770</v>
      </c>
      <c r="M12" s="81">
        <f t="shared" si="4"/>
        <v>237979</v>
      </c>
      <c r="N12" s="98">
        <v>1653</v>
      </c>
      <c r="O12" s="98">
        <v>1781</v>
      </c>
      <c r="P12" s="82">
        <f t="shared" si="5"/>
        <v>3434</v>
      </c>
      <c r="Q12" s="111">
        <v>178</v>
      </c>
      <c r="R12" s="141">
        <v>689</v>
      </c>
      <c r="S12" s="141">
        <v>340</v>
      </c>
      <c r="T12" s="141">
        <v>375</v>
      </c>
      <c r="U12" s="141">
        <v>575</v>
      </c>
      <c r="V12" s="141">
        <v>45</v>
      </c>
      <c r="W12" s="140">
        <f t="shared" si="6"/>
        <v>1232</v>
      </c>
    </row>
    <row r="13" spans="1:25" ht="19.5" customHeight="1" x14ac:dyDescent="0.15">
      <c r="A13" s="41" t="s">
        <v>79</v>
      </c>
      <c r="B13" s="118">
        <f t="shared" si="0"/>
        <v>122901</v>
      </c>
      <c r="C13" s="98">
        <v>119964</v>
      </c>
      <c r="D13" s="99">
        <v>2529</v>
      </c>
      <c r="E13" s="100">
        <v>408</v>
      </c>
      <c r="F13" s="80">
        <f t="shared" si="1"/>
        <v>114821</v>
      </c>
      <c r="G13" s="81">
        <f t="shared" si="1"/>
        <v>126502</v>
      </c>
      <c r="H13" s="82">
        <f t="shared" si="2"/>
        <v>241323</v>
      </c>
      <c r="I13" s="128">
        <v>191.52</v>
      </c>
      <c r="J13" s="129">
        <f t="shared" si="3"/>
        <v>1260.0407268170425</v>
      </c>
      <c r="K13" s="98">
        <v>113151</v>
      </c>
      <c r="L13" s="98">
        <v>124717</v>
      </c>
      <c r="M13" s="81">
        <f t="shared" si="4"/>
        <v>237868</v>
      </c>
      <c r="N13" s="98">
        <v>1670</v>
      </c>
      <c r="O13" s="98">
        <v>1785</v>
      </c>
      <c r="P13" s="82">
        <f t="shared" si="5"/>
        <v>3455</v>
      </c>
      <c r="Q13" s="111">
        <v>178</v>
      </c>
      <c r="R13" s="141">
        <v>686</v>
      </c>
      <c r="S13" s="141">
        <v>343</v>
      </c>
      <c r="T13" s="141">
        <v>388</v>
      </c>
      <c r="U13" s="141">
        <v>581</v>
      </c>
      <c r="V13" s="141">
        <v>46</v>
      </c>
      <c r="W13" s="140">
        <f>P13-Q13-R13-S13-T13-U13-V13</f>
        <v>1233</v>
      </c>
    </row>
    <row r="14" spans="1:25" ht="19.5" customHeight="1" x14ac:dyDescent="0.15">
      <c r="A14" s="41" t="s">
        <v>80</v>
      </c>
      <c r="B14" s="118">
        <f t="shared" si="0"/>
        <v>0</v>
      </c>
      <c r="C14" s="101"/>
      <c r="D14" s="102"/>
      <c r="E14" s="103"/>
      <c r="F14" s="80">
        <f t="shared" si="1"/>
        <v>0</v>
      </c>
      <c r="G14" s="81">
        <f t="shared" si="1"/>
        <v>0</v>
      </c>
      <c r="H14" s="82">
        <f t="shared" si="2"/>
        <v>0</v>
      </c>
      <c r="I14" s="128">
        <v>191.52</v>
      </c>
      <c r="J14" s="129">
        <f t="shared" si="3"/>
        <v>0</v>
      </c>
      <c r="K14" s="101"/>
      <c r="L14" s="101"/>
      <c r="M14" s="81">
        <f t="shared" si="4"/>
        <v>0</v>
      </c>
      <c r="N14" s="101"/>
      <c r="O14" s="101"/>
      <c r="P14" s="82">
        <f t="shared" si="5"/>
        <v>0</v>
      </c>
      <c r="Q14" s="113"/>
      <c r="R14" s="114"/>
      <c r="S14" s="114"/>
      <c r="T14" s="114"/>
      <c r="U14" s="114"/>
      <c r="V14" s="114"/>
      <c r="W14" s="140">
        <f t="shared" si="6"/>
        <v>0</v>
      </c>
    </row>
    <row r="15" spans="1:25" ht="19.5" customHeight="1" x14ac:dyDescent="0.15">
      <c r="A15" s="42" t="s">
        <v>81</v>
      </c>
      <c r="B15" s="118">
        <f t="shared" si="0"/>
        <v>0</v>
      </c>
      <c r="C15" s="101"/>
      <c r="D15" s="102"/>
      <c r="E15" s="103"/>
      <c r="F15" s="80">
        <f t="shared" si="1"/>
        <v>0</v>
      </c>
      <c r="G15" s="81">
        <f t="shared" si="1"/>
        <v>0</v>
      </c>
      <c r="H15" s="82">
        <f t="shared" si="2"/>
        <v>0</v>
      </c>
      <c r="I15" s="128">
        <v>191.52</v>
      </c>
      <c r="J15" s="129">
        <f t="shared" si="3"/>
        <v>0</v>
      </c>
      <c r="K15" s="101"/>
      <c r="L15" s="101"/>
      <c r="M15" s="81">
        <f t="shared" si="4"/>
        <v>0</v>
      </c>
      <c r="N15" s="101"/>
      <c r="O15" s="101"/>
      <c r="P15" s="82">
        <f t="shared" si="5"/>
        <v>0</v>
      </c>
      <c r="Q15" s="113"/>
      <c r="R15" s="114"/>
      <c r="S15" s="114"/>
      <c r="T15" s="114"/>
      <c r="U15" s="114"/>
      <c r="V15" s="114"/>
      <c r="W15" s="140">
        <f t="shared" si="6"/>
        <v>0</v>
      </c>
    </row>
    <row r="16" spans="1:25" ht="19.5" customHeight="1" x14ac:dyDescent="0.15">
      <c r="A16" s="41" t="s">
        <v>82</v>
      </c>
      <c r="B16" s="118">
        <f t="shared" si="0"/>
        <v>0</v>
      </c>
      <c r="C16" s="101"/>
      <c r="D16" s="102"/>
      <c r="E16" s="103"/>
      <c r="F16" s="80">
        <f t="shared" si="1"/>
        <v>0</v>
      </c>
      <c r="G16" s="81">
        <f t="shared" si="1"/>
        <v>0</v>
      </c>
      <c r="H16" s="82">
        <f t="shared" si="2"/>
        <v>0</v>
      </c>
      <c r="I16" s="128">
        <v>191.52</v>
      </c>
      <c r="J16" s="129">
        <f t="shared" si="3"/>
        <v>0</v>
      </c>
      <c r="K16" s="101"/>
      <c r="L16" s="101"/>
      <c r="M16" s="81">
        <f t="shared" si="4"/>
        <v>0</v>
      </c>
      <c r="N16" s="101"/>
      <c r="O16" s="101"/>
      <c r="P16" s="82">
        <f t="shared" si="5"/>
        <v>0</v>
      </c>
      <c r="Q16" s="113"/>
      <c r="R16" s="114"/>
      <c r="S16" s="114"/>
      <c r="T16" s="114"/>
      <c r="U16" s="114"/>
      <c r="V16" s="114"/>
      <c r="W16" s="140">
        <f t="shared" si="6"/>
        <v>0</v>
      </c>
    </row>
    <row r="17" spans="1:23" ht="19.5" customHeight="1" x14ac:dyDescent="0.15">
      <c r="A17" s="42" t="s">
        <v>83</v>
      </c>
      <c r="B17" s="80">
        <f t="shared" si="0"/>
        <v>0</v>
      </c>
      <c r="C17" s="101"/>
      <c r="D17" s="102"/>
      <c r="E17" s="103"/>
      <c r="F17" s="80">
        <f t="shared" si="1"/>
        <v>0</v>
      </c>
      <c r="G17" s="81">
        <f t="shared" si="1"/>
        <v>0</v>
      </c>
      <c r="H17" s="82">
        <f t="shared" si="2"/>
        <v>0</v>
      </c>
      <c r="I17" s="128">
        <v>191.52</v>
      </c>
      <c r="J17" s="129">
        <f t="shared" si="3"/>
        <v>0</v>
      </c>
      <c r="K17" s="101"/>
      <c r="L17" s="101"/>
      <c r="M17" s="81">
        <f t="shared" si="4"/>
        <v>0</v>
      </c>
      <c r="N17" s="101"/>
      <c r="O17" s="101"/>
      <c r="P17" s="82">
        <f t="shared" si="5"/>
        <v>0</v>
      </c>
      <c r="Q17" s="113"/>
      <c r="R17" s="114"/>
      <c r="S17" s="114"/>
      <c r="T17" s="114"/>
      <c r="U17" s="114"/>
      <c r="V17" s="114"/>
      <c r="W17" s="140">
        <f t="shared" si="6"/>
        <v>0</v>
      </c>
    </row>
    <row r="18" spans="1:23" ht="19.5" customHeight="1" thickBot="1" x14ac:dyDescent="0.2">
      <c r="A18" s="43" t="s">
        <v>84</v>
      </c>
      <c r="B18" s="88">
        <f t="shared" si="0"/>
        <v>0</v>
      </c>
      <c r="C18" s="104"/>
      <c r="D18" s="105"/>
      <c r="E18" s="106"/>
      <c r="F18" s="88">
        <f t="shared" si="1"/>
        <v>0</v>
      </c>
      <c r="G18" s="89">
        <f t="shared" si="1"/>
        <v>0</v>
      </c>
      <c r="H18" s="90">
        <f t="shared" si="2"/>
        <v>0</v>
      </c>
      <c r="I18" s="130">
        <v>191.52</v>
      </c>
      <c r="J18" s="131">
        <f t="shared" si="3"/>
        <v>0</v>
      </c>
      <c r="K18" s="104"/>
      <c r="L18" s="104"/>
      <c r="M18" s="89">
        <f t="shared" si="4"/>
        <v>0</v>
      </c>
      <c r="N18" s="104"/>
      <c r="O18" s="104"/>
      <c r="P18" s="90">
        <f t="shared" si="5"/>
        <v>0</v>
      </c>
      <c r="Q18" s="115"/>
      <c r="R18" s="116"/>
      <c r="S18" s="116"/>
      <c r="T18" s="116"/>
      <c r="U18" s="116"/>
      <c r="V18" s="116"/>
      <c r="W18" s="139">
        <f t="shared" si="6"/>
        <v>0</v>
      </c>
    </row>
    <row r="19" spans="1:23" ht="19.5" customHeight="1" x14ac:dyDescent="0.15">
      <c r="A19" s="56" t="s">
        <v>85</v>
      </c>
    </row>
    <row r="20" spans="1:23" ht="19.5" customHeight="1" x14ac:dyDescent="0.15">
      <c r="A20" s="56" t="s">
        <v>86</v>
      </c>
    </row>
    <row r="21" spans="1:23" ht="19.5" customHeight="1" x14ac:dyDescent="0.15">
      <c r="A21" s="56" t="s">
        <v>87</v>
      </c>
    </row>
  </sheetData>
  <mergeCells count="22">
    <mergeCell ref="O5:O6"/>
    <mergeCell ref="J5:J6"/>
    <mergeCell ref="K5:K6"/>
    <mergeCell ref="L5:L6"/>
    <mergeCell ref="M5:M6"/>
    <mergeCell ref="N5:N6"/>
    <mergeCell ref="A1:W1"/>
    <mergeCell ref="A3:A6"/>
    <mergeCell ref="B3:E4"/>
    <mergeCell ref="F3:W3"/>
    <mergeCell ref="F4:J4"/>
    <mergeCell ref="K4:M4"/>
    <mergeCell ref="N4:W4"/>
    <mergeCell ref="B5:B6"/>
    <mergeCell ref="C5:C6"/>
    <mergeCell ref="D5:D6"/>
    <mergeCell ref="P5:P6"/>
    <mergeCell ref="E5:E6"/>
    <mergeCell ref="F5:F6"/>
    <mergeCell ref="G5:G6"/>
    <mergeCell ref="H5:H6"/>
    <mergeCell ref="I5:I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27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99563</v>
      </c>
      <c r="C4" s="13">
        <v>126390</v>
      </c>
      <c r="D4" s="13">
        <v>137957</v>
      </c>
      <c r="E4" s="18">
        <v>264347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99637</v>
      </c>
      <c r="C5" s="11">
        <v>126364</v>
      </c>
      <c r="D5" s="11">
        <v>137965</v>
      </c>
      <c r="E5" s="18">
        <v>264329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99654</v>
      </c>
      <c r="C6" s="11">
        <v>126338</v>
      </c>
      <c r="D6" s="11">
        <v>137965</v>
      </c>
      <c r="E6" s="18">
        <v>264303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99104</v>
      </c>
      <c r="C7" s="11">
        <v>125514</v>
      </c>
      <c r="D7" s="11">
        <v>137461</v>
      </c>
      <c r="E7" s="18">
        <v>262975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99940</v>
      </c>
      <c r="C8" s="11">
        <v>126020</v>
      </c>
      <c r="D8" s="11">
        <v>137787</v>
      </c>
      <c r="E8" s="18">
        <v>263807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100151</v>
      </c>
      <c r="C9" s="11">
        <v>126148</v>
      </c>
      <c r="D9" s="11">
        <v>137886</v>
      </c>
      <c r="E9" s="18">
        <v>264034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100231</v>
      </c>
      <c r="C10" s="11">
        <v>126124</v>
      </c>
      <c r="D10" s="11">
        <v>137908</v>
      </c>
      <c r="E10" s="18">
        <v>264032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100296</v>
      </c>
      <c r="C11" s="14">
        <v>126159</v>
      </c>
      <c r="D11" s="14">
        <v>137911</v>
      </c>
      <c r="E11" s="18">
        <v>264070</v>
      </c>
      <c r="F11" s="22"/>
    </row>
    <row r="12" spans="1:9" ht="19.5" customHeight="1" x14ac:dyDescent="0.15">
      <c r="A12" s="4" t="s">
        <v>12</v>
      </c>
      <c r="B12" s="2">
        <v>100417</v>
      </c>
      <c r="C12" s="2">
        <v>126234</v>
      </c>
      <c r="D12" s="2">
        <v>137967</v>
      </c>
      <c r="E12" s="18">
        <v>264201</v>
      </c>
      <c r="F12" s="22"/>
    </row>
    <row r="13" spans="1:9" ht="19.5" customHeight="1" x14ac:dyDescent="0.15">
      <c r="A13" s="4" t="s">
        <v>13</v>
      </c>
      <c r="B13" s="2">
        <v>100528</v>
      </c>
      <c r="C13" s="2">
        <v>126260</v>
      </c>
      <c r="D13" s="2">
        <v>137987</v>
      </c>
      <c r="E13" s="18">
        <v>264247</v>
      </c>
      <c r="F13" s="22"/>
    </row>
    <row r="14" spans="1:9" ht="19.5" customHeight="1" x14ac:dyDescent="0.15">
      <c r="A14" s="4" t="s">
        <v>14</v>
      </c>
      <c r="B14" s="14">
        <v>100619</v>
      </c>
      <c r="C14" s="14">
        <v>126304</v>
      </c>
      <c r="D14" s="14">
        <v>138034</v>
      </c>
      <c r="E14" s="18">
        <v>264338</v>
      </c>
      <c r="F14" s="22"/>
    </row>
    <row r="15" spans="1:9" ht="19.5" customHeight="1" thickBot="1" x14ac:dyDescent="0.2">
      <c r="A15" s="5" t="s">
        <v>15</v>
      </c>
      <c r="B15" s="15">
        <v>100713</v>
      </c>
      <c r="C15" s="15">
        <v>126327</v>
      </c>
      <c r="D15" s="15">
        <v>138052</v>
      </c>
      <c r="E15" s="19">
        <v>264379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26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100763</v>
      </c>
      <c r="C4" s="13">
        <v>126303</v>
      </c>
      <c r="D4" s="13">
        <v>138043</v>
      </c>
      <c r="E4" s="18">
        <v>264346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100805</v>
      </c>
      <c r="C5" s="11">
        <v>126277</v>
      </c>
      <c r="D5" s="11">
        <v>138020</v>
      </c>
      <c r="E5" s="18">
        <v>264297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100800</v>
      </c>
      <c r="C6" s="11">
        <v>126264</v>
      </c>
      <c r="D6" s="11">
        <v>137966</v>
      </c>
      <c r="E6" s="18">
        <v>264230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100293</v>
      </c>
      <c r="C7" s="11">
        <v>125526</v>
      </c>
      <c r="D7" s="11">
        <v>137419</v>
      </c>
      <c r="E7" s="18">
        <v>262945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101160</v>
      </c>
      <c r="C8" s="11">
        <v>126130</v>
      </c>
      <c r="D8" s="11">
        <v>137796</v>
      </c>
      <c r="E8" s="18">
        <v>263926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101333</v>
      </c>
      <c r="C9" s="11">
        <v>126192</v>
      </c>
      <c r="D9" s="11">
        <v>137844</v>
      </c>
      <c r="E9" s="18">
        <v>264036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101443</v>
      </c>
      <c r="C10" s="11">
        <v>126318</v>
      </c>
      <c r="D10" s="11">
        <v>137932</v>
      </c>
      <c r="E10" s="18">
        <v>264250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101506</v>
      </c>
      <c r="C11" s="14">
        <v>126404</v>
      </c>
      <c r="D11" s="14">
        <v>137972</v>
      </c>
      <c r="E11" s="18">
        <v>264376</v>
      </c>
      <c r="F11" s="22"/>
    </row>
    <row r="12" spans="1:9" ht="19.5" customHeight="1" x14ac:dyDescent="0.15">
      <c r="A12" s="4" t="s">
        <v>12</v>
      </c>
      <c r="B12" s="2">
        <v>101592</v>
      </c>
      <c r="C12" s="2">
        <v>126468</v>
      </c>
      <c r="D12" s="2">
        <v>138040</v>
      </c>
      <c r="E12" s="18">
        <v>264508</v>
      </c>
      <c r="F12" s="22"/>
    </row>
    <row r="13" spans="1:9" ht="19.5" customHeight="1" x14ac:dyDescent="0.15">
      <c r="A13" s="4" t="s">
        <v>13</v>
      </c>
      <c r="B13" s="2">
        <v>101631</v>
      </c>
      <c r="C13" s="2">
        <v>126464</v>
      </c>
      <c r="D13" s="2">
        <v>138007</v>
      </c>
      <c r="E13" s="18">
        <v>264471</v>
      </c>
      <c r="F13" s="22"/>
    </row>
    <row r="14" spans="1:9" ht="19.5" customHeight="1" x14ac:dyDescent="0.15">
      <c r="A14" s="4" t="s">
        <v>14</v>
      </c>
      <c r="B14" s="14">
        <v>101772</v>
      </c>
      <c r="C14" s="14">
        <v>126546</v>
      </c>
      <c r="D14" s="14">
        <v>138091</v>
      </c>
      <c r="E14" s="18">
        <v>264637</v>
      </c>
      <c r="F14" s="22"/>
    </row>
    <row r="15" spans="1:9" ht="19.5" customHeight="1" thickBot="1" x14ac:dyDescent="0.2">
      <c r="A15" s="5" t="s">
        <v>15</v>
      </c>
      <c r="B15" s="15">
        <v>101905</v>
      </c>
      <c r="C15" s="15">
        <v>126645</v>
      </c>
      <c r="D15" s="15">
        <v>138160</v>
      </c>
      <c r="E15" s="19">
        <v>264805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25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101975</v>
      </c>
      <c r="C4" s="13">
        <v>126665</v>
      </c>
      <c r="D4" s="13">
        <v>138163</v>
      </c>
      <c r="E4" s="18">
        <v>264828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101955</v>
      </c>
      <c r="C5" s="11">
        <v>126639</v>
      </c>
      <c r="D5" s="11">
        <v>138077</v>
      </c>
      <c r="E5" s="18">
        <v>264716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101963</v>
      </c>
      <c r="C6" s="11">
        <v>126605</v>
      </c>
      <c r="D6" s="11">
        <v>138081</v>
      </c>
      <c r="E6" s="18">
        <v>264686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101454</v>
      </c>
      <c r="C7" s="11">
        <v>125847</v>
      </c>
      <c r="D7" s="11">
        <v>137511</v>
      </c>
      <c r="E7" s="18">
        <v>263358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102203</v>
      </c>
      <c r="C8" s="11">
        <v>126383</v>
      </c>
      <c r="D8" s="11">
        <v>137836</v>
      </c>
      <c r="E8" s="18">
        <v>264219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102347</v>
      </c>
      <c r="C9" s="11">
        <v>126466</v>
      </c>
      <c r="D9" s="11">
        <v>137933</v>
      </c>
      <c r="E9" s="18">
        <v>264399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102435</v>
      </c>
      <c r="C10" s="11">
        <v>126453</v>
      </c>
      <c r="D10" s="11">
        <v>137962</v>
      </c>
      <c r="E10" s="18">
        <v>264415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102511</v>
      </c>
      <c r="C11" s="14">
        <v>126444</v>
      </c>
      <c r="D11" s="14">
        <v>137970</v>
      </c>
      <c r="E11" s="18">
        <v>264414</v>
      </c>
      <c r="F11" s="22"/>
    </row>
    <row r="12" spans="1:9" ht="19.5" customHeight="1" x14ac:dyDescent="0.15">
      <c r="A12" s="4" t="s">
        <v>12</v>
      </c>
      <c r="B12" s="2">
        <v>102551</v>
      </c>
      <c r="C12" s="2">
        <v>126414</v>
      </c>
      <c r="D12" s="2">
        <v>137989</v>
      </c>
      <c r="E12" s="18">
        <v>264403</v>
      </c>
      <c r="F12" s="22"/>
    </row>
    <row r="13" spans="1:9" ht="19.5" customHeight="1" x14ac:dyDescent="0.15">
      <c r="A13" s="4" t="s">
        <v>13</v>
      </c>
      <c r="B13" s="2">
        <v>102655</v>
      </c>
      <c r="C13" s="2">
        <v>126398</v>
      </c>
      <c r="D13" s="2">
        <v>138049</v>
      </c>
      <c r="E13" s="18">
        <v>264447</v>
      </c>
      <c r="F13" s="22"/>
    </row>
    <row r="14" spans="1:9" ht="19.5" customHeight="1" x14ac:dyDescent="0.15">
      <c r="A14" s="4" t="s">
        <v>14</v>
      </c>
      <c r="B14" s="14">
        <v>102803</v>
      </c>
      <c r="C14" s="14">
        <v>126497</v>
      </c>
      <c r="D14" s="14">
        <v>138117</v>
      </c>
      <c r="E14" s="18">
        <v>264614</v>
      </c>
      <c r="F14" s="22"/>
    </row>
    <row r="15" spans="1:9" ht="19.5" customHeight="1" thickBot="1" x14ac:dyDescent="0.2">
      <c r="A15" s="5" t="s">
        <v>15</v>
      </c>
      <c r="B15" s="15">
        <v>102912</v>
      </c>
      <c r="C15" s="15">
        <v>126517</v>
      </c>
      <c r="D15" s="15">
        <v>138189</v>
      </c>
      <c r="E15" s="19">
        <v>264706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24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102939</v>
      </c>
      <c r="C4" s="13">
        <v>126517</v>
      </c>
      <c r="D4" s="13">
        <v>138160</v>
      </c>
      <c r="E4" s="18">
        <v>264677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103043</v>
      </c>
      <c r="C5" s="11">
        <v>126521</v>
      </c>
      <c r="D5" s="11">
        <v>138192</v>
      </c>
      <c r="E5" s="18">
        <v>264713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103024</v>
      </c>
      <c r="C6" s="11">
        <v>126467</v>
      </c>
      <c r="D6" s="11">
        <v>138182</v>
      </c>
      <c r="E6" s="18">
        <v>264649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102370</v>
      </c>
      <c r="C7" s="11">
        <v>125649</v>
      </c>
      <c r="D7" s="11">
        <v>137554</v>
      </c>
      <c r="E7" s="18">
        <v>263203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103208</v>
      </c>
      <c r="C8" s="11">
        <v>126209</v>
      </c>
      <c r="D8" s="11">
        <v>137970</v>
      </c>
      <c r="E8" s="18">
        <v>264179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103370</v>
      </c>
      <c r="C9" s="11">
        <v>126300</v>
      </c>
      <c r="D9" s="11">
        <v>138050</v>
      </c>
      <c r="E9" s="18">
        <v>264350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103405</v>
      </c>
      <c r="C10" s="11">
        <v>126341</v>
      </c>
      <c r="D10" s="11">
        <v>138038</v>
      </c>
      <c r="E10" s="18">
        <v>264379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103424</v>
      </c>
      <c r="C11" s="14">
        <v>126322</v>
      </c>
      <c r="D11" s="14">
        <v>138045</v>
      </c>
      <c r="E11" s="18">
        <v>264367</v>
      </c>
      <c r="F11" s="22"/>
    </row>
    <row r="12" spans="1:9" ht="19.5" customHeight="1" x14ac:dyDescent="0.15">
      <c r="A12" s="4" t="s">
        <v>12</v>
      </c>
      <c r="B12" s="2">
        <v>103497</v>
      </c>
      <c r="C12" s="2">
        <v>126379</v>
      </c>
      <c r="D12" s="2">
        <v>138042</v>
      </c>
      <c r="E12" s="18">
        <v>264421</v>
      </c>
      <c r="F12" s="22"/>
    </row>
    <row r="13" spans="1:9" ht="19.5" customHeight="1" x14ac:dyDescent="0.15">
      <c r="A13" s="4" t="s">
        <v>13</v>
      </c>
      <c r="B13" s="2">
        <v>103555</v>
      </c>
      <c r="C13" s="2">
        <v>126340</v>
      </c>
      <c r="D13" s="2">
        <v>138047</v>
      </c>
      <c r="E13" s="18">
        <v>264387</v>
      </c>
      <c r="F13" s="22"/>
    </row>
    <row r="14" spans="1:9" ht="19.5" customHeight="1" x14ac:dyDescent="0.15">
      <c r="A14" s="4" t="s">
        <v>14</v>
      </c>
      <c r="B14" s="14">
        <v>103638</v>
      </c>
      <c r="C14" s="14">
        <v>126343</v>
      </c>
      <c r="D14" s="14">
        <v>138089</v>
      </c>
      <c r="E14" s="18">
        <v>264432</v>
      </c>
      <c r="F14" s="22"/>
    </row>
    <row r="15" spans="1:9" ht="19.5" customHeight="1" thickBot="1" x14ac:dyDescent="0.2">
      <c r="A15" s="5" t="s">
        <v>15</v>
      </c>
      <c r="B15" s="15">
        <v>103764</v>
      </c>
      <c r="C15" s="15">
        <v>126366</v>
      </c>
      <c r="D15" s="15">
        <v>138139</v>
      </c>
      <c r="E15" s="19">
        <v>264505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23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103743</v>
      </c>
      <c r="C4" s="13">
        <v>126352</v>
      </c>
      <c r="D4" s="13">
        <v>138112</v>
      </c>
      <c r="E4" s="18">
        <v>264464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103783</v>
      </c>
      <c r="C5" s="11">
        <v>126266</v>
      </c>
      <c r="D5" s="11">
        <v>138080</v>
      </c>
      <c r="E5" s="18">
        <v>264346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103749</v>
      </c>
      <c r="C6" s="11">
        <v>126220</v>
      </c>
      <c r="D6" s="11">
        <v>138041</v>
      </c>
      <c r="E6" s="18">
        <v>264261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103119</v>
      </c>
      <c r="C7" s="11">
        <v>125369</v>
      </c>
      <c r="D7" s="11">
        <v>137413</v>
      </c>
      <c r="E7" s="18">
        <v>262782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103897</v>
      </c>
      <c r="C8" s="11">
        <v>125893</v>
      </c>
      <c r="D8" s="11">
        <v>137773</v>
      </c>
      <c r="E8" s="18">
        <v>263666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104030</v>
      </c>
      <c r="C9" s="11">
        <v>125905</v>
      </c>
      <c r="D9" s="11">
        <v>137774</v>
      </c>
      <c r="E9" s="18">
        <v>263679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104070</v>
      </c>
      <c r="C10" s="11">
        <v>125867</v>
      </c>
      <c r="D10" s="11">
        <v>137694</v>
      </c>
      <c r="E10" s="18">
        <v>263561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104170</v>
      </c>
      <c r="C11" s="14">
        <v>125848</v>
      </c>
      <c r="D11" s="14">
        <v>137654</v>
      </c>
      <c r="E11" s="18">
        <v>263502</v>
      </c>
      <c r="F11" s="22"/>
    </row>
    <row r="12" spans="1:9" ht="19.5" customHeight="1" x14ac:dyDescent="0.15">
      <c r="A12" s="4" t="s">
        <v>12</v>
      </c>
      <c r="B12" s="2">
        <v>104292</v>
      </c>
      <c r="C12" s="2">
        <v>125914</v>
      </c>
      <c r="D12" s="2">
        <v>137731</v>
      </c>
      <c r="E12" s="18">
        <v>263645</v>
      </c>
      <c r="F12" s="22"/>
    </row>
    <row r="13" spans="1:9" ht="19.5" customHeight="1" x14ac:dyDescent="0.15">
      <c r="A13" s="4" t="s">
        <v>13</v>
      </c>
      <c r="B13" s="2">
        <v>104341</v>
      </c>
      <c r="C13" s="2">
        <v>125886</v>
      </c>
      <c r="D13" s="2">
        <v>137746</v>
      </c>
      <c r="E13" s="18">
        <v>263632</v>
      </c>
      <c r="F13" s="22"/>
    </row>
    <row r="14" spans="1:9" ht="19.5" customHeight="1" x14ac:dyDescent="0.15">
      <c r="A14" s="4" t="s">
        <v>14</v>
      </c>
      <c r="B14" s="14">
        <v>104456</v>
      </c>
      <c r="C14" s="14">
        <v>125925</v>
      </c>
      <c r="D14" s="14">
        <v>137779</v>
      </c>
      <c r="E14" s="18">
        <v>263704</v>
      </c>
      <c r="F14" s="22"/>
    </row>
    <row r="15" spans="1:9" ht="19.5" customHeight="1" thickBot="1" x14ac:dyDescent="0.2">
      <c r="A15" s="5" t="s">
        <v>15</v>
      </c>
      <c r="B15" s="15">
        <v>104574</v>
      </c>
      <c r="C15" s="15">
        <v>125976</v>
      </c>
      <c r="D15" s="15">
        <v>137805</v>
      </c>
      <c r="E15" s="19">
        <v>263781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22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104588</v>
      </c>
      <c r="C4" s="13">
        <v>126003</v>
      </c>
      <c r="D4" s="13">
        <v>137811</v>
      </c>
      <c r="E4" s="18">
        <v>263814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104634</v>
      </c>
      <c r="C5" s="11">
        <v>126017</v>
      </c>
      <c r="D5" s="11">
        <v>137824</v>
      </c>
      <c r="E5" s="18">
        <v>263841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104598</v>
      </c>
      <c r="C6" s="11">
        <v>125936</v>
      </c>
      <c r="D6" s="11">
        <v>137815</v>
      </c>
      <c r="E6" s="18">
        <v>263751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103994</v>
      </c>
      <c r="C7" s="11">
        <v>125087</v>
      </c>
      <c r="D7" s="11">
        <v>137199</v>
      </c>
      <c r="E7" s="18">
        <v>262286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104720</v>
      </c>
      <c r="C8" s="11">
        <v>125586</v>
      </c>
      <c r="D8" s="11">
        <v>137552</v>
      </c>
      <c r="E8" s="18">
        <v>263138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104848</v>
      </c>
      <c r="C9" s="11">
        <v>125609</v>
      </c>
      <c r="D9" s="11">
        <v>137646</v>
      </c>
      <c r="E9" s="18">
        <v>263255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104910</v>
      </c>
      <c r="C10" s="11">
        <v>125625</v>
      </c>
      <c r="D10" s="11">
        <v>137644</v>
      </c>
      <c r="E10" s="18">
        <v>263269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104995</v>
      </c>
      <c r="C11" s="14">
        <v>125659</v>
      </c>
      <c r="D11" s="14">
        <v>137628</v>
      </c>
      <c r="E11" s="18">
        <v>263287</v>
      </c>
      <c r="F11" s="22"/>
    </row>
    <row r="12" spans="1:9" ht="19.5" customHeight="1" x14ac:dyDescent="0.15">
      <c r="A12" s="4" t="s">
        <v>12</v>
      </c>
      <c r="B12" s="2">
        <v>105082</v>
      </c>
      <c r="C12" s="2">
        <v>125683</v>
      </c>
      <c r="D12" s="2">
        <v>137600</v>
      </c>
      <c r="E12" s="18">
        <v>263283</v>
      </c>
      <c r="F12" s="22"/>
    </row>
    <row r="13" spans="1:9" ht="19.5" customHeight="1" x14ac:dyDescent="0.15">
      <c r="A13" s="4" t="s">
        <v>13</v>
      </c>
      <c r="B13" s="2">
        <v>105182</v>
      </c>
      <c r="C13" s="2">
        <v>125695</v>
      </c>
      <c r="D13" s="2">
        <v>137615</v>
      </c>
      <c r="E13" s="18">
        <v>263310</v>
      </c>
      <c r="F13" s="22"/>
    </row>
    <row r="14" spans="1:9" ht="19.5" customHeight="1" x14ac:dyDescent="0.15">
      <c r="A14" s="4" t="s">
        <v>14</v>
      </c>
      <c r="B14" s="14">
        <v>105366</v>
      </c>
      <c r="C14" s="14">
        <v>125804</v>
      </c>
      <c r="D14" s="14">
        <v>137708</v>
      </c>
      <c r="E14" s="18">
        <v>263512</v>
      </c>
      <c r="F14" s="22"/>
    </row>
    <row r="15" spans="1:9" ht="19.5" customHeight="1" thickBot="1" x14ac:dyDescent="0.2">
      <c r="A15" s="5" t="s">
        <v>15</v>
      </c>
      <c r="B15" s="15">
        <v>105502</v>
      </c>
      <c r="C15" s="15">
        <v>125844</v>
      </c>
      <c r="D15" s="15">
        <v>137808</v>
      </c>
      <c r="E15" s="19">
        <v>263652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1</vt:i4>
      </vt:variant>
    </vt:vector>
  </HeadingPairs>
  <TitlesOfParts>
    <vt:vector size="34" baseType="lpstr">
      <vt:lpstr>平成６年</vt:lpstr>
      <vt:lpstr>平成７年</vt:lpstr>
      <vt:lpstr>平成８年</vt:lpstr>
      <vt:lpstr>平成９年</vt:lpstr>
      <vt:lpstr>平成１０年</vt:lpstr>
      <vt:lpstr>平成１１年</vt:lpstr>
      <vt:lpstr>平成１２年</vt:lpstr>
      <vt:lpstr>平成１３年</vt:lpstr>
      <vt:lpstr>平成１４年</vt:lpstr>
      <vt:lpstr>平成１５年</vt:lpstr>
      <vt:lpstr>平成１６年</vt:lpstr>
      <vt:lpstr>平成１７年</vt:lpstr>
      <vt:lpstr>平成１８年</vt:lpstr>
      <vt:lpstr>平成１９年</vt:lpstr>
      <vt:lpstr>平成２０年</vt:lpstr>
      <vt:lpstr>平成２１年</vt:lpstr>
      <vt:lpstr>平成２２年</vt:lpstr>
      <vt:lpstr>平成２３年</vt:lpstr>
      <vt:lpstr>平成２４年</vt:lpstr>
      <vt:lpstr>平成２５年</vt:lpstr>
      <vt:lpstr>平成２６年</vt:lpstr>
      <vt:lpstr>平成２７年</vt:lpstr>
      <vt:lpstr>平成２８年 </vt:lpstr>
      <vt:lpstr>平成２９年</vt:lpstr>
      <vt:lpstr>平成３０年</vt:lpstr>
      <vt:lpstr>令和元年(平成３１年)</vt:lpstr>
      <vt:lpstr>令和２年</vt:lpstr>
      <vt:lpstr>令和３年</vt:lpstr>
      <vt:lpstr>令和４年</vt:lpstr>
      <vt:lpstr>令和５年</vt:lpstr>
      <vt:lpstr>令和６年</vt:lpstr>
      <vt:lpstr>令和７年</vt:lpstr>
      <vt:lpstr>令和８年</vt:lpstr>
      <vt:lpstr>平成２４年!Print_Area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2025-11-05T04:58:59Z</cp:lastPrinted>
  <dcterms:created xsi:type="dcterms:W3CDTF">1997-01-08T22:48:59Z</dcterms:created>
  <dcterms:modified xsi:type="dcterms:W3CDTF">2026-07-02T01:01:47Z</dcterms:modified>
</cp:coreProperties>
</file>