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5" windowWidth="9705" windowHeight="7665" firstSheet="2" activeTab="12"/>
  </bookViews>
  <sheets>
    <sheet name="H29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'10月1日'!$A$1:$G$34</definedName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<sst xmlns="http://schemas.openxmlformats.org/spreadsheetml/2006/main" count="549" uniqueCount="55">
  <si>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</si>
  <si>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</si>
  <si>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</si>
  <si>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</si>
  <si>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</si>
  <si>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</si>
  <si>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</si>
  <si>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</si>
  <si>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</si>
  <si>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</si>
  <si>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</si>
  <si>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</si>
  <si>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</si>
  <si>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</si>
  <si>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</si>
  <si>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</si>
  <si>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</si>
  <si>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</si>
  <si>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</si>
  <si>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</si>
  <si>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</si>
  <si>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</si>
  <si>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</si>
  <si>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</si>
  <si>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</si>
  <si>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</si>
  <si>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</si>
  <si>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</si>
  <si>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</si>
  <si>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</si>
  <si>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</si>
  <si>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</si>
  <si>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</si>
  <si>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</si>
  <si>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</si>
  <si>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</si>
  <si>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</si>
  <si>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</si>
  <si>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</si>
  <si>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</si>
  <si>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</si>
  <si>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</si>
  <si>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</si>
  <si>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</si>
  <si>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</si>
  <si>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</si>
  <si>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</si>
  <si>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世帯数</t>
  </si>
  <si>
    <t>男</t>
  </si>
  <si>
    <t>女</t>
  </si>
  <si>
    <t>徳島市地区別住民基本台帳人口・世帯数（平成２９年）</t>
  </si>
  <si>
    <t>内　 町</t>
  </si>
  <si>
    <t>前月　</t>
  </si>
  <si>
    <t>差引増減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</si>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</sst>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  <numFmt numFmtId="185" formatCode="#,##0_ "/>
    <numFmt numFmtId="186" formatCode="0_);[Red]\(0\)"/>
    <numFmt numFmtId="187" formatCode="#,##0_);[Red]\(#,##0\)"/>
    <numFmt numFmtId="188" formatCode="0.000_ "/>
    <numFmt numFmtId="189" formatCode="#,##0.0_ ;[Red]\-#,##0.0\ "/>
    <numFmt numFmtId="190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57" fontId="3" fillId="0" borderId="23" xfId="60" applyNumberFormat="1" applyFont="1" applyFill="1" applyBorder="1" applyAlignment="1">
      <alignment horizontal="center" wrapText="1"/>
      <protection/>
    </xf>
    <xf numFmtId="187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/>
    </xf>
    <xf numFmtId="4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89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48" applyNumberFormat="1" applyFont="1" applyBorder="1" applyAlignment="1">
      <alignment/>
    </xf>
    <xf numFmtId="184" fontId="0" fillId="0" borderId="10" xfId="48" applyNumberFormat="1" applyFont="1" applyBorder="1" applyAlignment="1">
      <alignment/>
    </xf>
    <xf numFmtId="4" fontId="0" fillId="0" borderId="0" xfId="0" applyNumberFormat="1" applyAlignment="1">
      <alignment/>
    </xf>
    <xf numFmtId="57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90" fontId="0" fillId="0" borderId="0" xfId="0" applyNumberForma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2" sqref="A2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50</v>
      </c>
    </row>
    <row r="2" ht="13.5" customHeight="1">
      <c r="L2" t="s">
        <v>43</v>
      </c>
    </row>
    <row r="3" spans="1:14" ht="13.5" customHeight="1" thickBot="1">
      <c r="A3" s="13" t="s">
        <v>7</v>
      </c>
      <c r="B3" s="13"/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3" t="s">
        <v>38</v>
      </c>
      <c r="L3" s="13" t="s">
        <v>39</v>
      </c>
      <c r="M3" s="13" t="s">
        <v>40</v>
      </c>
      <c r="N3" s="13" t="s">
        <v>41</v>
      </c>
    </row>
    <row r="4" spans="1:14" ht="13.5" customHeight="1">
      <c r="A4" s="14" t="s">
        <v>14</v>
      </c>
      <c r="B4" s="15" t="s">
        <v>8</v>
      </c>
      <c r="C4" s="34">
        <f>'1月1日'!$B$2</f>
        <v>2929</v>
      </c>
      <c r="D4" s="34">
        <f>'2月1日'!B2</f>
        <v>2925</v>
      </c>
      <c r="E4" s="34">
        <f>'3月1日'!$B2</f>
        <v>2970</v>
      </c>
      <c r="F4" s="34">
        <f>'4月1日'!$B$2</f>
        <v>2967</v>
      </c>
      <c r="G4" s="34">
        <f>'5月1日'!$B$2</f>
        <v>2968</v>
      </c>
      <c r="H4" s="34">
        <f>'6月1日'!$B$2</f>
        <v>2961</v>
      </c>
      <c r="I4" s="34">
        <f>'7月1日'!$B$2</f>
        <v>2964</v>
      </c>
      <c r="J4" s="34">
        <f>'8月1日'!$B$2</f>
        <v>2960</v>
      </c>
      <c r="K4" s="34">
        <f>'9月1日'!$B$2</f>
        <v>2957</v>
      </c>
      <c r="L4" s="34">
        <f>'10月1日'!$B$2</f>
        <v>2950</v>
      </c>
      <c r="M4" s="34">
        <f>'11月1日'!$B$2</f>
        <v>2957</v>
      </c>
      <c r="N4" s="35">
        <f>'12月1日'!$B$2</f>
        <v>2951</v>
      </c>
    </row>
    <row r="5" spans="1:14" ht="13.5" customHeight="1">
      <c r="A5" s="16"/>
      <c r="B5" s="4" t="s">
        <v>9</v>
      </c>
      <c r="C5" s="6">
        <f>'1月1日'!$C$2</f>
        <v>2622</v>
      </c>
      <c r="D5" s="6">
        <f>'2月1日'!C2</f>
        <v>2616</v>
      </c>
      <c r="E5" s="6">
        <f>'3月1日'!$C$2</f>
        <v>2662</v>
      </c>
      <c r="F5" s="6">
        <f>'4月1日'!$C$2</f>
        <v>2645</v>
      </c>
      <c r="G5" s="6">
        <f>'5月1日'!$C$2</f>
        <v>2623</v>
      </c>
      <c r="H5" s="6">
        <f>'6月1日'!$C$2</f>
        <v>2621</v>
      </c>
      <c r="I5" s="6">
        <f>'7月1日'!$C$2</f>
        <v>2625</v>
      </c>
      <c r="J5" s="6">
        <f>'8月1日'!$C$2</f>
        <v>2618</v>
      </c>
      <c r="K5" s="6">
        <f>'9月1日'!$C$2</f>
        <v>2613</v>
      </c>
      <c r="L5" s="6">
        <f>'10月1日'!$C$2</f>
        <v>2607</v>
      </c>
      <c r="M5" s="6">
        <f>'11月1日'!$C$2</f>
        <v>2610</v>
      </c>
      <c r="N5" s="17">
        <f>'12月1日'!$C$2</f>
        <v>2608</v>
      </c>
    </row>
    <row r="6" spans="1:14" ht="13.5" customHeight="1">
      <c r="A6" s="16"/>
      <c r="B6" s="4" t="s">
        <v>10</v>
      </c>
      <c r="C6" s="6">
        <f>'1月1日'!$D$2</f>
        <v>3102</v>
      </c>
      <c r="D6" s="6">
        <f>'2月1日'!$D2</f>
        <v>3098</v>
      </c>
      <c r="E6" s="6">
        <f>'3月1日'!$D$2</f>
        <v>3162</v>
      </c>
      <c r="F6" s="6">
        <f>'4月1日'!$D$2</f>
        <v>3157</v>
      </c>
      <c r="G6" s="6">
        <f>'5月1日'!$D$2</f>
        <v>3152</v>
      </c>
      <c r="H6" s="6">
        <f>'6月1日'!$D$2</f>
        <v>3138</v>
      </c>
      <c r="I6" s="6">
        <f>'7月1日'!$D$2</f>
        <v>3139</v>
      </c>
      <c r="J6" s="6">
        <f>'8月1日'!$D$2</f>
        <v>3138</v>
      </c>
      <c r="K6" s="6">
        <f>'9月1日'!$D$2</f>
        <v>3127</v>
      </c>
      <c r="L6" s="6">
        <f>'10月1日'!$D$2</f>
        <v>3111</v>
      </c>
      <c r="M6" s="6">
        <f>'11月1日'!$D$2</f>
        <v>3110</v>
      </c>
      <c r="N6" s="17">
        <f>'12月1日'!$D$2</f>
        <v>3102</v>
      </c>
    </row>
    <row r="7" spans="1:14" ht="13.5" customHeight="1">
      <c r="A7" s="16"/>
      <c r="B7" s="4" t="s">
        <v>11</v>
      </c>
      <c r="C7" s="32">
        <f>'1月1日'!$E$2</f>
        <v>5724</v>
      </c>
      <c r="D7" s="32">
        <f>'2月1日'!$E$2</f>
        <v>5714</v>
      </c>
      <c r="E7" s="32">
        <f>'3月1日'!$E$2</f>
        <v>5824</v>
      </c>
      <c r="F7" s="32">
        <f>'4月1日'!$E$2</f>
        <v>5802</v>
      </c>
      <c r="G7" s="32">
        <f>'5月1日'!$E$2</f>
        <v>5775</v>
      </c>
      <c r="H7" s="32">
        <f>'6月1日'!$E$2</f>
        <v>5759</v>
      </c>
      <c r="I7" s="32">
        <f>'7月1日'!$E$2</f>
        <v>5764</v>
      </c>
      <c r="J7" s="32">
        <f>'8月1日'!$E$2</f>
        <v>5756</v>
      </c>
      <c r="K7" s="32">
        <f>'9月1日'!$E$2</f>
        <v>5740</v>
      </c>
      <c r="L7" s="32">
        <f>'10月1日'!$E$2</f>
        <v>5718</v>
      </c>
      <c r="M7" s="32">
        <f>'11月1日'!$E$2</f>
        <v>5720</v>
      </c>
      <c r="N7" s="33">
        <f>'12月1日'!$E$2</f>
        <v>5710</v>
      </c>
    </row>
    <row r="8" spans="1:14" ht="13.5" customHeight="1">
      <c r="A8" s="16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8">
        <f>'12月1日'!$F$2</f>
        <v>1.62</v>
      </c>
    </row>
    <row r="9" spans="1:14" ht="13.5" customHeight="1" thickBot="1">
      <c r="A9" s="19"/>
      <c r="B9" s="20" t="s">
        <v>13</v>
      </c>
      <c r="C9" s="21">
        <f>'1月1日'!$G$2</f>
        <v>3533.333333333333</v>
      </c>
      <c r="D9" s="21">
        <f>'2月1日'!$G$2</f>
        <v>3527.1604938271603</v>
      </c>
      <c r="E9" s="21">
        <f>'3月1日'!$G$2</f>
        <v>3595.0617283950614</v>
      </c>
      <c r="F9" s="21">
        <f>'4月1日'!$G$2</f>
        <v>3581.4814814814813</v>
      </c>
      <c r="G9" s="21">
        <f>'5月1日'!$G$2</f>
        <v>3564.814814814815</v>
      </c>
      <c r="H9" s="21">
        <f>'6月1日'!$G$2</f>
        <v>3554.938271604938</v>
      </c>
      <c r="I9" s="21">
        <f>'7月1日'!$G$2</f>
        <v>3558.0246913580245</v>
      </c>
      <c r="J9" s="21">
        <f>'8月1日'!$G$2</f>
        <v>3553.0864197530864</v>
      </c>
      <c r="K9" s="21">
        <f>'9月1日'!$G$2</f>
        <v>3543.2098765432097</v>
      </c>
      <c r="L9" s="21">
        <f>'10月1日'!$G$2</f>
        <v>3529.6296296296296</v>
      </c>
      <c r="M9" s="21">
        <f>'11月1日'!$G$2</f>
        <v>3530.8641975308637</v>
      </c>
      <c r="N9" s="22">
        <f>'12月1日'!$G$2</f>
        <v>3524.691358024691</v>
      </c>
    </row>
    <row r="10" spans="1:14" ht="13.5" customHeight="1">
      <c r="A10" s="14" t="s">
        <v>17</v>
      </c>
      <c r="B10" s="15" t="s">
        <v>8</v>
      </c>
      <c r="C10" s="34">
        <f>'1月1日'!$B$3</f>
        <v>1077</v>
      </c>
      <c r="D10" s="34">
        <f>'2月1日'!$B$3</f>
        <v>1076</v>
      </c>
      <c r="E10" s="34">
        <f>'3月1日'!$B$3</f>
        <v>1078</v>
      </c>
      <c r="F10" s="34">
        <f>'4月1日'!$B$3</f>
        <v>1082</v>
      </c>
      <c r="G10" s="34">
        <f>'5月1日'!$B$3</f>
        <v>1083</v>
      </c>
      <c r="H10" s="34">
        <f>'6月1日'!$B$3</f>
        <v>1084</v>
      </c>
      <c r="I10" s="34">
        <f>'7月1日'!$B$3</f>
        <v>1085</v>
      </c>
      <c r="J10" s="34">
        <f>'8月1日'!$B$3</f>
        <v>1080</v>
      </c>
      <c r="K10" s="34">
        <f>'9月1日'!$B$3</f>
        <v>1081</v>
      </c>
      <c r="L10" s="34">
        <f>'10月1日'!$B$3</f>
        <v>1080</v>
      </c>
      <c r="M10" s="34">
        <f>'11月1日'!$B$3</f>
        <v>1079</v>
      </c>
      <c r="N10" s="35">
        <f>'12月1日'!$B$3</f>
        <v>1077</v>
      </c>
    </row>
    <row r="11" spans="1:14" ht="13.5" customHeight="1">
      <c r="A11" s="16"/>
      <c r="B11" s="4" t="s">
        <v>9</v>
      </c>
      <c r="C11" s="6">
        <f>'1月1日'!$C$3</f>
        <v>1007</v>
      </c>
      <c r="D11" s="6">
        <f>'2月1日'!$C$3</f>
        <v>1009</v>
      </c>
      <c r="E11" s="6">
        <f>'3月1日'!$C$3</f>
        <v>1009</v>
      </c>
      <c r="F11" s="6">
        <f>'4月1日'!$C$3</f>
        <v>1008</v>
      </c>
      <c r="G11" s="6">
        <f>'5月1日'!$C$3</f>
        <v>1002</v>
      </c>
      <c r="H11" s="6">
        <f>'6月1日'!$C$3</f>
        <v>999</v>
      </c>
      <c r="I11" s="6">
        <f>'7月1日'!$C$3</f>
        <v>1003</v>
      </c>
      <c r="J11" s="6">
        <f>'8月1日'!$C$3</f>
        <v>995</v>
      </c>
      <c r="K11" s="6">
        <f>'9月1日'!$C$3</f>
        <v>995</v>
      </c>
      <c r="L11" s="6">
        <f>'10月1日'!$C$3</f>
        <v>990</v>
      </c>
      <c r="M11" s="6">
        <f>'11月1日'!$C$3</f>
        <v>992</v>
      </c>
      <c r="N11" s="17">
        <f>'12月1日'!$C$3</f>
        <v>990</v>
      </c>
    </row>
    <row r="12" spans="1:14" ht="13.5" customHeight="1">
      <c r="A12" s="16"/>
      <c r="B12" s="4" t="s">
        <v>10</v>
      </c>
      <c r="C12" s="6">
        <f>'1月1日'!$D$3</f>
        <v>1175</v>
      </c>
      <c r="D12" s="6">
        <f>'2月1日'!$D$3</f>
        <v>1175</v>
      </c>
      <c r="E12" s="6">
        <f>'3月1日'!$D$3</f>
        <v>1166</v>
      </c>
      <c r="F12" s="6">
        <f>'4月1日'!$D$3</f>
        <v>1169</v>
      </c>
      <c r="G12" s="6">
        <f>'5月1日'!$D$3</f>
        <v>1161</v>
      </c>
      <c r="H12" s="6">
        <f>'6月1日'!$D$3</f>
        <v>1162</v>
      </c>
      <c r="I12" s="6">
        <f>'7月1日'!$D$3</f>
        <v>1159</v>
      </c>
      <c r="J12" s="6">
        <f>'8月1日'!$D$3</f>
        <v>1156</v>
      </c>
      <c r="K12" s="6">
        <f>'9月1日'!$D$3</f>
        <v>1156</v>
      </c>
      <c r="L12" s="6">
        <f>'10月1日'!$D$3</f>
        <v>1148</v>
      </c>
      <c r="M12" s="6">
        <f>'11月1日'!$D$3</f>
        <v>1150</v>
      </c>
      <c r="N12" s="17">
        <f>'12月1日'!$D$3</f>
        <v>1144</v>
      </c>
    </row>
    <row r="13" spans="1:14" ht="13.5" customHeight="1">
      <c r="A13" s="16"/>
      <c r="B13" s="4" t="s">
        <v>11</v>
      </c>
      <c r="C13" s="32">
        <f>'1月1日'!$E$3</f>
        <v>2182</v>
      </c>
      <c r="D13" s="32">
        <f>'2月1日'!$E$3</f>
        <v>2184</v>
      </c>
      <c r="E13" s="32">
        <f>'3月1日'!$E$3</f>
        <v>2175</v>
      </c>
      <c r="F13" s="32">
        <f>'4月1日'!$E$3</f>
        <v>2177</v>
      </c>
      <c r="G13" s="32">
        <f>'5月1日'!$E$3</f>
        <v>2163</v>
      </c>
      <c r="H13" s="32">
        <f>'6月1日'!$E$3</f>
        <v>2161</v>
      </c>
      <c r="I13" s="32">
        <f>'7月1日'!$E$3</f>
        <v>2162</v>
      </c>
      <c r="J13" s="32">
        <f>'8月1日'!$E$3</f>
        <v>2151</v>
      </c>
      <c r="K13" s="32">
        <f>'9月1日'!$E$3</f>
        <v>2151</v>
      </c>
      <c r="L13" s="32">
        <f>'10月1日'!$E$3</f>
        <v>2138</v>
      </c>
      <c r="M13" s="32">
        <f>'11月1日'!$E$3</f>
        <v>2142</v>
      </c>
      <c r="N13" s="33">
        <f>'12月1日'!$E$3</f>
        <v>2134</v>
      </c>
    </row>
    <row r="14" spans="1:14" ht="13.5" customHeight="1">
      <c r="A14" s="16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8">
        <f>'12月1日'!$F$3</f>
        <v>1.14</v>
      </c>
    </row>
    <row r="15" spans="1:14" ht="13.5" customHeight="1" thickBot="1">
      <c r="A15" s="19"/>
      <c r="B15" s="20" t="s">
        <v>13</v>
      </c>
      <c r="C15" s="21">
        <f>'1月1日'!$G$3</f>
        <v>1914.0350877192984</v>
      </c>
      <c r="D15" s="21">
        <f>'2月1日'!$G$3</f>
        <v>1915.7894736842106</v>
      </c>
      <c r="E15" s="21">
        <f>'3月1日'!$G$3</f>
        <v>1907.8947368421054</v>
      </c>
      <c r="F15" s="21">
        <f>'4月1日'!$G$3</f>
        <v>1909.6491228070176</v>
      </c>
      <c r="G15" s="21">
        <f>'5月1日'!$G$3</f>
        <v>1897.3684210526317</v>
      </c>
      <c r="H15" s="21">
        <f>'6月1日'!$G$3</f>
        <v>1895.6140350877195</v>
      </c>
      <c r="I15" s="21">
        <f>'7月1日'!$G$3</f>
        <v>1896.4912280701756</v>
      </c>
      <c r="J15" s="21">
        <f>'8月1日'!$G$3</f>
        <v>1886.8421052631581</v>
      </c>
      <c r="K15" s="21">
        <f>'9月1日'!$G$3</f>
        <v>1886.8421052631581</v>
      </c>
      <c r="L15" s="21">
        <f>'10月1日'!$G$3</f>
        <v>1875.4385964912283</v>
      </c>
      <c r="M15" s="21">
        <f>'11月1日'!$G$3</f>
        <v>1878.9473684210527</v>
      </c>
      <c r="N15" s="22">
        <f>'12月1日'!$G$3</f>
        <v>1871.9298245614036</v>
      </c>
    </row>
    <row r="16" spans="1:14" ht="13.5" customHeight="1">
      <c r="A16" s="14" t="s">
        <v>1</v>
      </c>
      <c r="B16" s="15" t="s">
        <v>8</v>
      </c>
      <c r="C16" s="34">
        <f>'1月1日'!$B$4</f>
        <v>1136</v>
      </c>
      <c r="D16" s="34">
        <f>'2月1日'!$B$4</f>
        <v>1133</v>
      </c>
      <c r="E16" s="34">
        <f>'3月1日'!$B$4</f>
        <v>1129</v>
      </c>
      <c r="F16" s="34">
        <f>'4月1日'!$B$4</f>
        <v>1124</v>
      </c>
      <c r="G16" s="34">
        <f>'5月1日'!$B$4</f>
        <v>1128</v>
      </c>
      <c r="H16" s="34">
        <f>'6月1日'!$B$4</f>
        <v>1120</v>
      </c>
      <c r="I16" s="34">
        <f>'7月1日'!$B$4</f>
        <v>1130</v>
      </c>
      <c r="J16" s="34">
        <f>'8月1日'!$B$4</f>
        <v>1128</v>
      </c>
      <c r="K16" s="34">
        <f>'9月1日'!$B$4</f>
        <v>1120</v>
      </c>
      <c r="L16" s="34">
        <f>'10月1日'!$B$4</f>
        <v>1120</v>
      </c>
      <c r="M16" s="34">
        <f>'11月1日'!$B$4</f>
        <v>1124</v>
      </c>
      <c r="N16" s="35">
        <f>'12月1日'!$B$4</f>
        <v>1125</v>
      </c>
    </row>
    <row r="17" spans="1:14" ht="13.5" customHeight="1">
      <c r="A17" s="16"/>
      <c r="B17" s="4" t="s">
        <v>9</v>
      </c>
      <c r="C17" s="6">
        <f>'1月1日'!$C$4</f>
        <v>951</v>
      </c>
      <c r="D17" s="6">
        <f>'2月1日'!$C$4</f>
        <v>944</v>
      </c>
      <c r="E17" s="6">
        <f>'3月1日'!$C$4</f>
        <v>942</v>
      </c>
      <c r="F17" s="6">
        <f>'4月1日'!$C$4</f>
        <v>933</v>
      </c>
      <c r="G17" s="6">
        <f>'5月1日'!$C$4</f>
        <v>938</v>
      </c>
      <c r="H17" s="6">
        <f>'6月1日'!$C$4</f>
        <v>935</v>
      </c>
      <c r="I17" s="6">
        <f>'7月1日'!$C$4</f>
        <v>941</v>
      </c>
      <c r="J17" s="6">
        <f>'8月1日'!$C$4</f>
        <v>940</v>
      </c>
      <c r="K17" s="6">
        <f>'9月1日'!$C$4</f>
        <v>931</v>
      </c>
      <c r="L17" s="6">
        <f>'10月1日'!$C$4</f>
        <v>927</v>
      </c>
      <c r="M17" s="6">
        <f>'11月1日'!$C$4</f>
        <v>923</v>
      </c>
      <c r="N17" s="17">
        <f>'12月1日'!$C$4</f>
        <v>923</v>
      </c>
    </row>
    <row r="18" spans="1:14" ht="13.5" customHeight="1">
      <c r="A18" s="16"/>
      <c r="B18" s="4" t="s">
        <v>10</v>
      </c>
      <c r="C18" s="6">
        <f>'1月1日'!$D$4</f>
        <v>1113</v>
      </c>
      <c r="D18" s="6">
        <f>'2月1日'!$D$4</f>
        <v>1116</v>
      </c>
      <c r="E18" s="6">
        <f>'3月1日'!$D$4</f>
        <v>1116</v>
      </c>
      <c r="F18" s="6">
        <f>'4月1日'!$D$4</f>
        <v>1102</v>
      </c>
      <c r="G18" s="6">
        <f>'5月1日'!$D$4</f>
        <v>1101</v>
      </c>
      <c r="H18" s="6">
        <f>'6月1日'!$D$4</f>
        <v>1094</v>
      </c>
      <c r="I18" s="6">
        <f>'7月1日'!$D$4</f>
        <v>1094</v>
      </c>
      <c r="J18" s="6">
        <f>'8月1日'!$D$4</f>
        <v>1090</v>
      </c>
      <c r="K18" s="6">
        <f>'9月1日'!$D$4</f>
        <v>1082</v>
      </c>
      <c r="L18" s="6">
        <f>'10月1日'!$D$4</f>
        <v>1089</v>
      </c>
      <c r="M18" s="6">
        <f>'11月1日'!$D$4</f>
        <v>1090</v>
      </c>
      <c r="N18" s="17">
        <f>'12月1日'!$D$4</f>
        <v>1092</v>
      </c>
    </row>
    <row r="19" spans="1:14" ht="13.5" customHeight="1">
      <c r="A19" s="16"/>
      <c r="B19" s="4" t="s">
        <v>11</v>
      </c>
      <c r="C19" s="32">
        <f>'1月1日'!$E$4</f>
        <v>2064</v>
      </c>
      <c r="D19" s="32">
        <f>'2月1日'!$E$4</f>
        <v>2060</v>
      </c>
      <c r="E19" s="32">
        <f>'3月1日'!$E$4</f>
        <v>2058</v>
      </c>
      <c r="F19" s="32">
        <f>'4月1日'!$E$4</f>
        <v>2035</v>
      </c>
      <c r="G19" s="32">
        <f>'5月1日'!$E$4</f>
        <v>2039</v>
      </c>
      <c r="H19" s="32">
        <f>'6月1日'!$E$4</f>
        <v>2029</v>
      </c>
      <c r="I19" s="32">
        <f>'7月1日'!$E$4</f>
        <v>2035</v>
      </c>
      <c r="J19" s="32">
        <f>'8月1日'!$E$4</f>
        <v>2030</v>
      </c>
      <c r="K19" s="32">
        <f>'9月1日'!$E$4</f>
        <v>2013</v>
      </c>
      <c r="L19" s="32">
        <f>'10月1日'!$E$4</f>
        <v>2016</v>
      </c>
      <c r="M19" s="32">
        <f>'11月1日'!$E$4</f>
        <v>2013</v>
      </c>
      <c r="N19" s="33">
        <f>'12月1日'!$E$4</f>
        <v>2015</v>
      </c>
    </row>
    <row r="20" spans="1:14" ht="13.5" customHeight="1">
      <c r="A20" s="16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8">
        <f>'12月1日'!$F$4</f>
        <v>0.62</v>
      </c>
    </row>
    <row r="21" spans="1:14" ht="13.5" customHeight="1" thickBot="1">
      <c r="A21" s="19"/>
      <c r="B21" s="20" t="s">
        <v>13</v>
      </c>
      <c r="C21" s="21">
        <f>'1月1日'!$G$4</f>
        <v>3329.032258064516</v>
      </c>
      <c r="D21" s="21">
        <f>'2月1日'!$G$4</f>
        <v>3322.5806451612902</v>
      </c>
      <c r="E21" s="21">
        <f>'3月1日'!$G$4</f>
        <v>3319.3548387096776</v>
      </c>
      <c r="F21" s="21">
        <f>'4月1日'!$G$4</f>
        <v>3282.2580645161293</v>
      </c>
      <c r="G21" s="21">
        <f>'5月1日'!$G$4</f>
        <v>3288.7096774193546</v>
      </c>
      <c r="H21" s="21">
        <f>'6月1日'!$G$4</f>
        <v>3272.5806451612902</v>
      </c>
      <c r="I21" s="21">
        <f>'7月1日'!$G$4</f>
        <v>3282.2580645161293</v>
      </c>
      <c r="J21" s="21">
        <f>'8月1日'!$G$4</f>
        <v>3274.1935483870966</v>
      </c>
      <c r="K21" s="21">
        <f>'9月1日'!$G$4</f>
        <v>3246.7741935483873</v>
      </c>
      <c r="L21" s="21">
        <f>'10月1日'!$G$4</f>
        <v>3251.6129032258063</v>
      </c>
      <c r="M21" s="21">
        <f>'11月1日'!$G$4</f>
        <v>3246.7741935483873</v>
      </c>
      <c r="N21" s="22">
        <f>'12月1日'!$G$4</f>
        <v>3250</v>
      </c>
    </row>
    <row r="22" spans="1:14" ht="13.5" customHeight="1">
      <c r="A22" s="14" t="s">
        <v>0</v>
      </c>
      <c r="B22" s="15" t="s">
        <v>8</v>
      </c>
      <c r="C22" s="34">
        <f>'1月1日'!$B$5</f>
        <v>3781</v>
      </c>
      <c r="D22" s="34">
        <f>'2月1日'!$B$5</f>
        <v>3777</v>
      </c>
      <c r="E22" s="34">
        <f>'3月1日'!$B$5</f>
        <v>3761</v>
      </c>
      <c r="F22" s="34">
        <f>'4月1日'!$B$5</f>
        <v>3768</v>
      </c>
      <c r="G22" s="34">
        <f>'5月1日'!$B$5</f>
        <v>3786</v>
      </c>
      <c r="H22" s="34">
        <f>'6月1日'!$B$5</f>
        <v>3785</v>
      </c>
      <c r="I22" s="34">
        <f>'7月1日'!$B$5</f>
        <v>3784</v>
      </c>
      <c r="J22" s="34">
        <f>'8月1日'!$B$5</f>
        <v>3783</v>
      </c>
      <c r="K22" s="34">
        <f>'9月1日'!$B$5</f>
        <v>3769</v>
      </c>
      <c r="L22" s="34">
        <f>'10月1日'!$B$5</f>
        <v>3767</v>
      </c>
      <c r="M22" s="34">
        <f>'11月1日'!$B$5</f>
        <v>3766</v>
      </c>
      <c r="N22" s="35">
        <f>'12月1日'!$B$5</f>
        <v>3762</v>
      </c>
    </row>
    <row r="23" spans="1:14" ht="13.5" customHeight="1">
      <c r="A23" s="16"/>
      <c r="B23" s="4" t="s">
        <v>9</v>
      </c>
      <c r="C23" s="6">
        <f>'1月1日'!$C$5</f>
        <v>3095</v>
      </c>
      <c r="D23" s="6">
        <f>'2月1日'!$C$5</f>
        <v>3097</v>
      </c>
      <c r="E23" s="6">
        <f>'3月1日'!$C$5</f>
        <v>3079</v>
      </c>
      <c r="F23" s="6">
        <f>'4月1日'!$C$5</f>
        <v>3083</v>
      </c>
      <c r="G23" s="6">
        <f>'5月1日'!$C$5</f>
        <v>3094</v>
      </c>
      <c r="H23" s="6">
        <f>'6月1日'!$C$5</f>
        <v>3093</v>
      </c>
      <c r="I23" s="6">
        <f>'7月1日'!$C$5</f>
        <v>3089</v>
      </c>
      <c r="J23" s="6">
        <f>'8月1日'!$C$5</f>
        <v>3093</v>
      </c>
      <c r="K23" s="6">
        <f>'9月1日'!$C$5</f>
        <v>3088</v>
      </c>
      <c r="L23" s="6">
        <f>'10月1日'!$C$5</f>
        <v>3084</v>
      </c>
      <c r="M23" s="6">
        <f>'11月1日'!$C$5</f>
        <v>3071</v>
      </c>
      <c r="N23" s="17">
        <f>'12月1日'!$C$5</f>
        <v>3071</v>
      </c>
    </row>
    <row r="24" spans="1:14" ht="13.5" customHeight="1">
      <c r="A24" s="16"/>
      <c r="B24" s="4" t="s">
        <v>10</v>
      </c>
      <c r="C24" s="6">
        <f>'1月1日'!$D$5</f>
        <v>3723</v>
      </c>
      <c r="D24" s="6">
        <f>'2月1日'!$D$5</f>
        <v>3718</v>
      </c>
      <c r="E24" s="6">
        <f>'3月1日'!$D$5</f>
        <v>3702</v>
      </c>
      <c r="F24" s="6">
        <f>'4月1日'!$D$5</f>
        <v>3684</v>
      </c>
      <c r="G24" s="6">
        <f>'5月1日'!$D$5</f>
        <v>3684</v>
      </c>
      <c r="H24" s="6">
        <f>'6月1日'!$D$5</f>
        <v>3678</v>
      </c>
      <c r="I24" s="6">
        <f>'7月1日'!$D$5</f>
        <v>3674</v>
      </c>
      <c r="J24" s="6">
        <f>'8月1日'!$D$5</f>
        <v>3655</v>
      </c>
      <c r="K24" s="6">
        <f>'9月1日'!$D$5</f>
        <v>3646</v>
      </c>
      <c r="L24" s="6">
        <f>'10月1日'!$D$5</f>
        <v>3650</v>
      </c>
      <c r="M24" s="6">
        <f>'11月1日'!$D$5</f>
        <v>3640</v>
      </c>
      <c r="N24" s="17">
        <f>'12月1日'!$D$5</f>
        <v>3631</v>
      </c>
    </row>
    <row r="25" spans="1:14" ht="13.5" customHeight="1">
      <c r="A25" s="16"/>
      <c r="B25" s="4" t="s">
        <v>11</v>
      </c>
      <c r="C25" s="32">
        <f>'1月1日'!$E$5</f>
        <v>6818</v>
      </c>
      <c r="D25" s="32">
        <f>'2月1日'!$E$5</f>
        <v>6815</v>
      </c>
      <c r="E25" s="32">
        <f>'3月1日'!$E$5</f>
        <v>6781</v>
      </c>
      <c r="F25" s="32">
        <f>'4月1日'!$E$5</f>
        <v>6767</v>
      </c>
      <c r="G25" s="32">
        <f>'5月1日'!$E$5</f>
        <v>6778</v>
      </c>
      <c r="H25" s="32">
        <f>'6月1日'!$E$5</f>
        <v>6771</v>
      </c>
      <c r="I25" s="32">
        <f>'7月1日'!$E$5</f>
        <v>6763</v>
      </c>
      <c r="J25" s="32">
        <f>'8月1日'!$E$5</f>
        <v>6748</v>
      </c>
      <c r="K25" s="32">
        <f>'9月1日'!$E$5</f>
        <v>6734</v>
      </c>
      <c r="L25" s="32">
        <f>'10月1日'!$E$5</f>
        <v>6734</v>
      </c>
      <c r="M25" s="32">
        <f>'11月1日'!$E$5</f>
        <v>6711</v>
      </c>
      <c r="N25" s="33">
        <f>'12月1日'!$E$5</f>
        <v>6702</v>
      </c>
    </row>
    <row r="26" spans="1:14" ht="13.5" customHeight="1">
      <c r="A26" s="16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8">
        <f>'12月1日'!$F$5</f>
        <v>0.94</v>
      </c>
    </row>
    <row r="27" spans="1:14" ht="13.5" customHeight="1" thickBot="1">
      <c r="A27" s="19"/>
      <c r="B27" s="20" t="s">
        <v>13</v>
      </c>
      <c r="C27" s="21">
        <f>'1月1日'!$G$5</f>
        <v>7253.191489361702</v>
      </c>
      <c r="D27" s="21">
        <f>'2月1日'!$G$5</f>
        <v>7250</v>
      </c>
      <c r="E27" s="21">
        <f>'3月1日'!$G$5</f>
        <v>7213.829787234043</v>
      </c>
      <c r="F27" s="21">
        <f>'4月1日'!$G$5</f>
        <v>7198.936170212766</v>
      </c>
      <c r="G27" s="21">
        <f>'5月1日'!$G$5</f>
        <v>7210.63829787234</v>
      </c>
      <c r="H27" s="21">
        <f>'6月1日'!$G$5</f>
        <v>7203.191489361702</v>
      </c>
      <c r="I27" s="21">
        <f>'7月1日'!$G$5</f>
        <v>7194.68085106383</v>
      </c>
      <c r="J27" s="21">
        <f>'8月1日'!$G$5</f>
        <v>7178.723404255319</v>
      </c>
      <c r="K27" s="21">
        <f>'9月1日'!$G$5</f>
        <v>7163.829787234043</v>
      </c>
      <c r="L27" s="21">
        <f>'10月1日'!$G$5</f>
        <v>7163.829787234043</v>
      </c>
      <c r="M27" s="21">
        <f>'11月1日'!$G$5</f>
        <v>7139.36170212766</v>
      </c>
      <c r="N27" s="22">
        <f>'12月1日'!$G$5</f>
        <v>7129.787234042554</v>
      </c>
    </row>
    <row r="28" spans="1:14" ht="13.5" customHeight="1">
      <c r="A28" s="14" t="s">
        <v>15</v>
      </c>
      <c r="B28" s="15" t="s">
        <v>8</v>
      </c>
      <c r="C28" s="34">
        <f>'1月1日'!$B$6</f>
        <v>5287</v>
      </c>
      <c r="D28" s="34">
        <f>'2月1日'!$B$6</f>
        <v>5281</v>
      </c>
      <c r="E28" s="34">
        <f>'3月1日'!$B$6</f>
        <v>5278</v>
      </c>
      <c r="F28" s="34">
        <f>'4月1日'!$B$6</f>
        <v>5264</v>
      </c>
      <c r="G28" s="34">
        <f>'5月1日'!$B$6</f>
        <v>5294</v>
      </c>
      <c r="H28" s="34">
        <f>'6月1日'!$B$6</f>
        <v>5304</v>
      </c>
      <c r="I28" s="34">
        <f>'7月1日'!$B$6</f>
        <v>5320</v>
      </c>
      <c r="J28" s="34">
        <f>'8月1日'!$B$6</f>
        <v>5317</v>
      </c>
      <c r="K28" s="34">
        <f>'9月1日'!$B$6</f>
        <v>5328</v>
      </c>
      <c r="L28" s="34">
        <f>'10月1日'!$B$6</f>
        <v>5337</v>
      </c>
      <c r="M28" s="34">
        <f>'11月1日'!$B$6</f>
        <v>5348</v>
      </c>
      <c r="N28" s="35">
        <f>'12月1日'!$B$6</f>
        <v>5332</v>
      </c>
    </row>
    <row r="29" spans="1:14" ht="13.5" customHeight="1">
      <c r="A29" s="16"/>
      <c r="B29" s="4" t="s">
        <v>9</v>
      </c>
      <c r="C29" s="6">
        <f>'1月1日'!$C$6</f>
        <v>4898</v>
      </c>
      <c r="D29" s="6">
        <f>'2月1日'!$C$6</f>
        <v>4896</v>
      </c>
      <c r="E29" s="6">
        <f>'3月1日'!$C$6</f>
        <v>4896</v>
      </c>
      <c r="F29" s="6">
        <f>'4月1日'!$C$6</f>
        <v>4883</v>
      </c>
      <c r="G29" s="6">
        <f>'5月1日'!$C$6</f>
        <v>4890</v>
      </c>
      <c r="H29" s="6">
        <f>'6月1日'!$C$6</f>
        <v>4890</v>
      </c>
      <c r="I29" s="6">
        <f>'7月1日'!$C$6</f>
        <v>4899</v>
      </c>
      <c r="J29" s="6">
        <f>'8月1日'!$C$6</f>
        <v>4886</v>
      </c>
      <c r="K29" s="6">
        <f>'9月1日'!$C$6</f>
        <v>4895</v>
      </c>
      <c r="L29" s="6">
        <f>'10月1日'!$C$6</f>
        <v>4889</v>
      </c>
      <c r="M29" s="6">
        <f>'11月1日'!$C$6</f>
        <v>4897</v>
      </c>
      <c r="N29" s="17">
        <f>'12月1日'!$C$6</f>
        <v>4893</v>
      </c>
    </row>
    <row r="30" spans="1:14" ht="13.5" customHeight="1">
      <c r="A30" s="16"/>
      <c r="B30" s="4" t="s">
        <v>10</v>
      </c>
      <c r="C30" s="6">
        <f>'1月1日'!$D$6</f>
        <v>5532</v>
      </c>
      <c r="D30" s="6">
        <f>'2月1日'!$D$6</f>
        <v>5524</v>
      </c>
      <c r="E30" s="6">
        <f>'3月1日'!$D$6</f>
        <v>5513</v>
      </c>
      <c r="F30" s="6">
        <f>'4月1日'!$D$6</f>
        <v>5496</v>
      </c>
      <c r="G30" s="6">
        <f>'5月1日'!$D$6</f>
        <v>5523</v>
      </c>
      <c r="H30" s="6">
        <f>'6月1日'!$D$6</f>
        <v>5528</v>
      </c>
      <c r="I30" s="6">
        <f>'7月1日'!$D$6</f>
        <v>5540</v>
      </c>
      <c r="J30" s="6">
        <f>'8月1日'!$D$6</f>
        <v>5544</v>
      </c>
      <c r="K30" s="6">
        <f>'9月1日'!$D$6</f>
        <v>5546</v>
      </c>
      <c r="L30" s="6">
        <f>'10月1日'!$D$6</f>
        <v>5565</v>
      </c>
      <c r="M30" s="6">
        <f>'11月1日'!$D$6</f>
        <v>5556</v>
      </c>
      <c r="N30" s="17">
        <f>'12月1日'!$D$6</f>
        <v>5553</v>
      </c>
    </row>
    <row r="31" spans="1:14" ht="13.5" customHeight="1">
      <c r="A31" s="16"/>
      <c r="B31" s="4" t="s">
        <v>11</v>
      </c>
      <c r="C31" s="32">
        <f>'1月1日'!$E$6</f>
        <v>10430</v>
      </c>
      <c r="D31" s="32">
        <f>'2月1日'!$E$6</f>
        <v>10420</v>
      </c>
      <c r="E31" s="32">
        <f>'3月1日'!$E$6</f>
        <v>10409</v>
      </c>
      <c r="F31" s="32">
        <f>'4月1日'!$E$6</f>
        <v>10379</v>
      </c>
      <c r="G31" s="32">
        <f>'5月1日'!$E$6</f>
        <v>10413</v>
      </c>
      <c r="H31" s="32">
        <f>'6月1日'!$E$6</f>
        <v>10418</v>
      </c>
      <c r="I31" s="32">
        <f>'7月1日'!$E$6</f>
        <v>10439</v>
      </c>
      <c r="J31" s="32">
        <f>'8月1日'!$E$6</f>
        <v>10430</v>
      </c>
      <c r="K31" s="32">
        <f>'9月1日'!$E$6</f>
        <v>10441</v>
      </c>
      <c r="L31" s="32">
        <f>'10月1日'!$E$6</f>
        <v>10454</v>
      </c>
      <c r="M31" s="32">
        <f>'11月1日'!$E$6</f>
        <v>10453</v>
      </c>
      <c r="N31" s="33">
        <f>'12月1日'!$E$6</f>
        <v>10446</v>
      </c>
    </row>
    <row r="32" spans="1:14" ht="13.5" customHeight="1">
      <c r="A32" s="16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8">
        <f>'12月1日'!$F$6</f>
        <v>2.07</v>
      </c>
    </row>
    <row r="33" spans="1:14" ht="13.5" customHeight="1" thickBot="1">
      <c r="A33" s="19"/>
      <c r="B33" s="20" t="s">
        <v>13</v>
      </c>
      <c r="C33" s="21">
        <f>'1月1日'!$G$6</f>
        <v>5038.647342995169</v>
      </c>
      <c r="D33" s="21">
        <f>'2月1日'!$G$6</f>
        <v>5033.816425120774</v>
      </c>
      <c r="E33" s="21">
        <f>'3月1日'!$G$6</f>
        <v>5028.502415458937</v>
      </c>
      <c r="F33" s="21">
        <f>'4月1日'!$G$6</f>
        <v>5014.009661835749</v>
      </c>
      <c r="G33" s="21">
        <f>'5月1日'!$G$6</f>
        <v>5030.434782608696</v>
      </c>
      <c r="H33" s="21">
        <f>'6月1日'!$G$6</f>
        <v>5032.850241545894</v>
      </c>
      <c r="I33" s="21">
        <f>'7月1日'!$G$6</f>
        <v>5042.995169082126</v>
      </c>
      <c r="J33" s="21">
        <f>'8月1日'!$G$6</f>
        <v>5038.647342995169</v>
      </c>
      <c r="K33" s="21">
        <f>'9月1日'!$G$6</f>
        <v>5043.961352657006</v>
      </c>
      <c r="L33" s="21">
        <f>'10月1日'!$G$6</f>
        <v>5050.24154589372</v>
      </c>
      <c r="M33" s="21">
        <f>'11月1日'!$G$6</f>
        <v>5049.758454106281</v>
      </c>
      <c r="N33" s="22">
        <f>'12月1日'!$G$6</f>
        <v>5046.376811594203</v>
      </c>
    </row>
    <row r="34" spans="1:14" ht="13.5" customHeight="1">
      <c r="A34" s="14" t="s">
        <v>20</v>
      </c>
      <c r="B34" s="15" t="s">
        <v>8</v>
      </c>
      <c r="C34" s="34">
        <f>'1月1日'!$B$7</f>
        <v>7010</v>
      </c>
      <c r="D34" s="34">
        <f>'2月1日'!$B$7</f>
        <v>7013</v>
      </c>
      <c r="E34" s="34">
        <f>'3月1日'!$B$7</f>
        <v>7023</v>
      </c>
      <c r="F34" s="34">
        <f>'4月1日'!$B$7</f>
        <v>7013</v>
      </c>
      <c r="G34" s="34">
        <f>'5月1日'!$B$7</f>
        <v>7031</v>
      </c>
      <c r="H34" s="34">
        <f>'6月1日'!$B$7</f>
        <v>7038</v>
      </c>
      <c r="I34" s="34">
        <f>'7月1日'!$B$7</f>
        <v>7066</v>
      </c>
      <c r="J34" s="34">
        <f>'8月1日'!$B$7</f>
        <v>7077</v>
      </c>
      <c r="K34" s="34">
        <f>'9月1日'!$B$7</f>
        <v>7079</v>
      </c>
      <c r="L34" s="34">
        <f>'10月1日'!$B$7</f>
        <v>7097</v>
      </c>
      <c r="M34" s="34">
        <f>'11月1日'!$B$7</f>
        <v>7105</v>
      </c>
      <c r="N34" s="35">
        <f>'12月1日'!$B$7</f>
        <v>7098</v>
      </c>
    </row>
    <row r="35" spans="1:14" ht="13.5" customHeight="1">
      <c r="A35" s="16"/>
      <c r="B35" s="4" t="s">
        <v>9</v>
      </c>
      <c r="C35" s="6">
        <f>'1月1日'!$C$7</f>
        <v>6837</v>
      </c>
      <c r="D35" s="6">
        <f>'2月1日'!$C$7</f>
        <v>6835</v>
      </c>
      <c r="E35" s="6">
        <f>'3月1日'!$C$7</f>
        <v>6832</v>
      </c>
      <c r="F35" s="6">
        <f>'4月1日'!$C$7</f>
        <v>6783</v>
      </c>
      <c r="G35" s="6">
        <f>'5月1日'!$C$7</f>
        <v>6807</v>
      </c>
      <c r="H35" s="6">
        <f>'6月1日'!$C$7</f>
        <v>6811</v>
      </c>
      <c r="I35" s="6">
        <f>'7月1日'!$C$7</f>
        <v>6833</v>
      </c>
      <c r="J35" s="6">
        <f>'8月1日'!$C$7</f>
        <v>6829</v>
      </c>
      <c r="K35" s="6">
        <f>'9月1日'!$C$7</f>
        <v>6822</v>
      </c>
      <c r="L35" s="6">
        <f>'10月1日'!$C$7</f>
        <v>6836</v>
      </c>
      <c r="M35" s="6">
        <f>'11月1日'!$C$7</f>
        <v>6852</v>
      </c>
      <c r="N35" s="17">
        <f>'12月1日'!$C$7</f>
        <v>6842</v>
      </c>
    </row>
    <row r="36" spans="1:14" ht="13.5" customHeight="1">
      <c r="A36" s="16"/>
      <c r="B36" s="4" t="s">
        <v>10</v>
      </c>
      <c r="C36" s="6">
        <f>'1月1日'!$D$7</f>
        <v>7473</v>
      </c>
      <c r="D36" s="6">
        <f>'2月1日'!$D$7</f>
        <v>7468</v>
      </c>
      <c r="E36" s="6">
        <f>'3月1日'!$D$7</f>
        <v>7474</v>
      </c>
      <c r="F36" s="6">
        <f>'4月1日'!$D$7</f>
        <v>7468</v>
      </c>
      <c r="G36" s="6">
        <f>'5月1日'!$D$7</f>
        <v>7455</v>
      </c>
      <c r="H36" s="6">
        <f>'6月1日'!$D$7</f>
        <v>7455</v>
      </c>
      <c r="I36" s="6">
        <f>'7月1日'!$D$7</f>
        <v>7473</v>
      </c>
      <c r="J36" s="6">
        <f>'8月1日'!$D$7</f>
        <v>7473</v>
      </c>
      <c r="K36" s="6">
        <f>'9月1日'!$D$7</f>
        <v>7470</v>
      </c>
      <c r="L36" s="6">
        <f>'10月1日'!$D$7</f>
        <v>7471</v>
      </c>
      <c r="M36" s="6">
        <f>'11月1日'!$D$7</f>
        <v>7489</v>
      </c>
      <c r="N36" s="17">
        <f>'12月1日'!$D$7</f>
        <v>7493</v>
      </c>
    </row>
    <row r="37" spans="1:14" ht="13.5" customHeight="1">
      <c r="A37" s="16"/>
      <c r="B37" s="4" t="s">
        <v>11</v>
      </c>
      <c r="C37" s="32">
        <f>'1月1日'!$E$7</f>
        <v>14310</v>
      </c>
      <c r="D37" s="32">
        <f>'2月1日'!$E$7</f>
        <v>14303</v>
      </c>
      <c r="E37" s="32">
        <f>'3月1日'!$E$7</f>
        <v>14306</v>
      </c>
      <c r="F37" s="32">
        <f>'4月1日'!$E$7</f>
        <v>14251</v>
      </c>
      <c r="G37" s="32">
        <f>'5月1日'!$E$7</f>
        <v>14262</v>
      </c>
      <c r="H37" s="32">
        <f>'6月1日'!$E$7</f>
        <v>14266</v>
      </c>
      <c r="I37" s="32">
        <f>'7月1日'!$E$7</f>
        <v>14306</v>
      </c>
      <c r="J37" s="32">
        <f>'8月1日'!$E$7</f>
        <v>14302</v>
      </c>
      <c r="K37" s="32">
        <f>'9月1日'!$E$7</f>
        <v>14292</v>
      </c>
      <c r="L37" s="32">
        <f>'10月1日'!$E$7</f>
        <v>14307</v>
      </c>
      <c r="M37" s="32">
        <f>'11月1日'!$E$7</f>
        <v>14341</v>
      </c>
      <c r="N37" s="33">
        <f>'12月1日'!$E$7</f>
        <v>14335</v>
      </c>
    </row>
    <row r="38" spans="1:14" ht="13.5" customHeight="1">
      <c r="A38" s="16"/>
      <c r="B38" s="4" t="s">
        <v>12</v>
      </c>
      <c r="C38" s="8">
        <f>'1月1日'!$F$7</f>
        <v>3</v>
      </c>
      <c r="D38" s="8">
        <f>'2月1日'!$F$7</f>
        <v>3</v>
      </c>
      <c r="E38" s="8">
        <f>'3月1日'!$F$7</f>
        <v>3</v>
      </c>
      <c r="F38" s="8">
        <f>'4月1日'!$F$7</f>
        <v>3</v>
      </c>
      <c r="G38" s="8">
        <f>'5月1日'!$F$7</f>
        <v>3</v>
      </c>
      <c r="H38" s="8">
        <f>'6月1日'!$F$7</f>
        <v>3</v>
      </c>
      <c r="I38" s="8">
        <f>'7月1日'!$F$7</f>
        <v>3</v>
      </c>
      <c r="J38" s="8">
        <f>'8月1日'!$F$7</f>
        <v>3</v>
      </c>
      <c r="K38" s="8">
        <f>'9月1日'!$F$7</f>
        <v>3</v>
      </c>
      <c r="L38" s="8">
        <f>'10月1日'!$F$7</f>
        <v>3</v>
      </c>
      <c r="M38" s="8">
        <f>'11月1日'!$F$7</f>
        <v>3</v>
      </c>
      <c r="N38" s="23">
        <f>'12月1日'!$F$7</f>
        <v>3</v>
      </c>
    </row>
    <row r="39" spans="1:14" ht="13.5" customHeight="1" thickBot="1">
      <c r="A39" s="19"/>
      <c r="B39" s="20" t="s">
        <v>13</v>
      </c>
      <c r="C39" s="21">
        <f>'1月1日'!$G$7</f>
        <v>4770</v>
      </c>
      <c r="D39" s="21">
        <f>'2月1日'!$G$7</f>
        <v>4767.666666666667</v>
      </c>
      <c r="E39" s="21">
        <f>'3月1日'!$G$7</f>
        <v>4768.666666666667</v>
      </c>
      <c r="F39" s="21">
        <f>'4月1日'!$G$7</f>
        <v>4750.333333333333</v>
      </c>
      <c r="G39" s="21">
        <f>'5月1日'!$G$7</f>
        <v>4754</v>
      </c>
      <c r="H39" s="21">
        <f>'6月1日'!$G$7</f>
        <v>4755.333333333333</v>
      </c>
      <c r="I39" s="21">
        <f>'7月1日'!$G$7</f>
        <v>4768.666666666667</v>
      </c>
      <c r="J39" s="21">
        <f>'8月1日'!$G$7</f>
        <v>4767.333333333333</v>
      </c>
      <c r="K39" s="21">
        <f>'9月1日'!$G$7</f>
        <v>4764</v>
      </c>
      <c r="L39" s="21">
        <f>'10月1日'!$G$7</f>
        <v>4769</v>
      </c>
      <c r="M39" s="21">
        <f>'11月1日'!$G$7</f>
        <v>4780.333333333333</v>
      </c>
      <c r="N39" s="22">
        <f>'12月1日'!$G$7</f>
        <v>4778.333333333333</v>
      </c>
    </row>
    <row r="40" spans="1:14" ht="13.5" customHeight="1">
      <c r="A40" s="14" t="s">
        <v>19</v>
      </c>
      <c r="B40" s="15" t="s">
        <v>8</v>
      </c>
      <c r="C40" s="34">
        <f>'1月1日'!$B$8</f>
        <v>7241</v>
      </c>
      <c r="D40" s="34">
        <f>'2月1日'!$B$8</f>
        <v>7259</v>
      </c>
      <c r="E40" s="34">
        <f>'3月1日'!$B$8</f>
        <v>7252</v>
      </c>
      <c r="F40" s="34">
        <f>'4月1日'!$B$8</f>
        <v>7244</v>
      </c>
      <c r="G40" s="34">
        <f>'5月1日'!$B$8</f>
        <v>7262</v>
      </c>
      <c r="H40" s="34">
        <f>'6月1日'!$B$8</f>
        <v>7264</v>
      </c>
      <c r="I40" s="34">
        <f>'7月1日'!$B$8</f>
        <v>7251</v>
      </c>
      <c r="J40" s="34">
        <f>'8月1日'!$B$8</f>
        <v>7253</v>
      </c>
      <c r="K40" s="34">
        <f>'9月1日'!$B$8</f>
        <v>7263</v>
      </c>
      <c r="L40" s="34">
        <f>'10月1日'!$B$8</f>
        <v>7256</v>
      </c>
      <c r="M40" s="34">
        <f>'11月1日'!$B$8</f>
        <v>7237</v>
      </c>
      <c r="N40" s="35">
        <f>'12月1日'!$B$8</f>
        <v>7230</v>
      </c>
    </row>
    <row r="41" spans="1:14" ht="13.5" customHeight="1">
      <c r="A41" s="16"/>
      <c r="B41" s="4" t="s">
        <v>9</v>
      </c>
      <c r="C41" s="6">
        <f>'1月1日'!$C$8</f>
        <v>7285</v>
      </c>
      <c r="D41" s="6">
        <f>'2月1日'!$C$8</f>
        <v>7300</v>
      </c>
      <c r="E41" s="6">
        <f>'3月1日'!$C$8</f>
        <v>7293</v>
      </c>
      <c r="F41" s="6">
        <f>'4月1日'!$C$8</f>
        <v>7267</v>
      </c>
      <c r="G41" s="6">
        <f>'5月1日'!$C$8</f>
        <v>7262</v>
      </c>
      <c r="H41" s="6">
        <f>'6月1日'!$C$8</f>
        <v>7277</v>
      </c>
      <c r="I41" s="6">
        <f>'7月1日'!$C$8</f>
        <v>7253</v>
      </c>
      <c r="J41" s="6">
        <f>'8月1日'!$C$8</f>
        <v>7250</v>
      </c>
      <c r="K41" s="6">
        <f>'9月1日'!$C$8</f>
        <v>7259</v>
      </c>
      <c r="L41" s="6">
        <f>'10月1日'!$C$8</f>
        <v>7253</v>
      </c>
      <c r="M41" s="6">
        <f>'11月1日'!$C$8</f>
        <v>7236</v>
      </c>
      <c r="N41" s="17">
        <f>'12月1日'!$C$8</f>
        <v>7228</v>
      </c>
    </row>
    <row r="42" spans="1:14" ht="13.5" customHeight="1">
      <c r="A42" s="16"/>
      <c r="B42" s="4" t="s">
        <v>10</v>
      </c>
      <c r="C42" s="6">
        <f>'1月1日'!$D$8</f>
        <v>7925</v>
      </c>
      <c r="D42" s="6">
        <f>'2月1日'!$D$8</f>
        <v>7929</v>
      </c>
      <c r="E42" s="6">
        <f>'3月1日'!$D$8</f>
        <v>7928</v>
      </c>
      <c r="F42" s="6">
        <f>'4月1日'!$D$8</f>
        <v>7891</v>
      </c>
      <c r="G42" s="6">
        <f>'5月1日'!$D$8</f>
        <v>7920</v>
      </c>
      <c r="H42" s="6">
        <f>'6月1日'!$D$8</f>
        <v>7929</v>
      </c>
      <c r="I42" s="6">
        <f>'7月1日'!$D$8</f>
        <v>7921</v>
      </c>
      <c r="J42" s="6">
        <f>'8月1日'!$D$8</f>
        <v>7919</v>
      </c>
      <c r="K42" s="6">
        <f>'9月1日'!$D$8</f>
        <v>7917</v>
      </c>
      <c r="L42" s="6">
        <f>'10月1日'!$D$8</f>
        <v>7921</v>
      </c>
      <c r="M42" s="6">
        <f>'11月1日'!$D$8</f>
        <v>7896</v>
      </c>
      <c r="N42" s="17">
        <f>'12月1日'!$D$8</f>
        <v>7895</v>
      </c>
    </row>
    <row r="43" spans="1:14" ht="13.5" customHeight="1">
      <c r="A43" s="16"/>
      <c r="B43" s="4" t="s">
        <v>11</v>
      </c>
      <c r="C43" s="32">
        <f>'1月1日'!$E$8</f>
        <v>15210</v>
      </c>
      <c r="D43" s="32">
        <f>'2月1日'!$E$8</f>
        <v>15229</v>
      </c>
      <c r="E43" s="32">
        <f>'3月1日'!$E$8</f>
        <v>15221</v>
      </c>
      <c r="F43" s="32">
        <f>'4月1日'!$E$8</f>
        <v>15158</v>
      </c>
      <c r="G43" s="32">
        <f>'5月1日'!$E$8</f>
        <v>15182</v>
      </c>
      <c r="H43" s="32">
        <f>'6月1日'!$E$8</f>
        <v>15206</v>
      </c>
      <c r="I43" s="32">
        <f>'7月1日'!$E$8</f>
        <v>15174</v>
      </c>
      <c r="J43" s="32">
        <f>'8月1日'!$E$8</f>
        <v>15169</v>
      </c>
      <c r="K43" s="32">
        <f>'9月1日'!$E$8</f>
        <v>15176</v>
      </c>
      <c r="L43" s="32">
        <f>'10月1日'!$E$8</f>
        <v>15174</v>
      </c>
      <c r="M43" s="32">
        <f>'11月1日'!$E$8</f>
        <v>15132</v>
      </c>
      <c r="N43" s="33">
        <f>'12月1日'!$E$8</f>
        <v>15123</v>
      </c>
    </row>
    <row r="44" spans="1:14" ht="13.5" customHeight="1">
      <c r="A44" s="16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8">
        <f>'12月1日'!$F$8</f>
        <v>3.63</v>
      </c>
    </row>
    <row r="45" spans="1:14" ht="13.5" customHeight="1" thickBot="1">
      <c r="A45" s="19"/>
      <c r="B45" s="20" t="s">
        <v>13</v>
      </c>
      <c r="C45" s="21">
        <f>'1月1日'!$G$8</f>
        <v>4190.082644628099</v>
      </c>
      <c r="D45" s="21">
        <f>'2月1日'!$G$8</f>
        <v>4195.316804407714</v>
      </c>
      <c r="E45" s="21">
        <f>'3月1日'!$G$8</f>
        <v>4193.112947658402</v>
      </c>
      <c r="F45" s="21">
        <f>'4月1日'!$G$8</f>
        <v>4175.757575757576</v>
      </c>
      <c r="G45" s="21">
        <f>'5月1日'!$G$8</f>
        <v>4182.36914600551</v>
      </c>
      <c r="H45" s="21">
        <f>'6月1日'!$G$8</f>
        <v>4188.9807162534435</v>
      </c>
      <c r="I45" s="21">
        <f>'7月1日'!$G$8</f>
        <v>4180.165289256199</v>
      </c>
      <c r="J45" s="21">
        <f>'8月1日'!$G$8</f>
        <v>4178.787878787879</v>
      </c>
      <c r="K45" s="21">
        <f>'9月1日'!$G$8</f>
        <v>4180.7162534435265</v>
      </c>
      <c r="L45" s="21">
        <f>'10月1日'!$G$8</f>
        <v>4180.165289256199</v>
      </c>
      <c r="M45" s="21">
        <f>'11月1日'!$G$8</f>
        <v>4168.5950413223145</v>
      </c>
      <c r="N45" s="22">
        <f>'12月1日'!$G$8</f>
        <v>4166.115702479339</v>
      </c>
    </row>
    <row r="46" spans="1:14" ht="13.5" customHeight="1">
      <c r="A46" s="14" t="s">
        <v>16</v>
      </c>
      <c r="B46" s="15" t="s">
        <v>8</v>
      </c>
      <c r="C46" s="34">
        <f>'1月1日'!$B$9</f>
        <v>5810</v>
      </c>
      <c r="D46" s="34">
        <f>'2月1日'!$B$9</f>
        <v>5806</v>
      </c>
      <c r="E46" s="34">
        <f>'3月1日'!$B$9</f>
        <v>5821</v>
      </c>
      <c r="F46" s="34">
        <f>'4月1日'!$B$9</f>
        <v>5834</v>
      </c>
      <c r="G46" s="34">
        <f>'5月1日'!$B$9</f>
        <v>5846</v>
      </c>
      <c r="H46" s="34">
        <f>'6月1日'!$B$9</f>
        <v>5836</v>
      </c>
      <c r="I46" s="34">
        <f>'7月1日'!$B$9</f>
        <v>5864</v>
      </c>
      <c r="J46" s="34">
        <f>'8月1日'!$B$9</f>
        <v>5874</v>
      </c>
      <c r="K46" s="34">
        <f>'9月1日'!$B$9</f>
        <v>5874</v>
      </c>
      <c r="L46" s="34">
        <f>'10月1日'!$B$9</f>
        <v>5869</v>
      </c>
      <c r="M46" s="34">
        <f>'11月1日'!$B$9</f>
        <v>5872</v>
      </c>
      <c r="N46" s="35">
        <f>'12月1日'!$B$9</f>
        <v>5877</v>
      </c>
    </row>
    <row r="47" spans="1:14" ht="13.5" customHeight="1">
      <c r="A47" s="16"/>
      <c r="B47" s="4" t="s">
        <v>9</v>
      </c>
      <c r="C47" s="6">
        <f>'1月1日'!$C$9</f>
        <v>5322</v>
      </c>
      <c r="D47" s="6">
        <f>'2月1日'!$C$9</f>
        <v>5308</v>
      </c>
      <c r="E47" s="6">
        <f>'3月1日'!$C$9</f>
        <v>5313</v>
      </c>
      <c r="F47" s="6">
        <f>'4月1日'!$C$9</f>
        <v>5319</v>
      </c>
      <c r="G47" s="6">
        <f>'5月1日'!$C$9</f>
        <v>5335</v>
      </c>
      <c r="H47" s="6">
        <f>'6月1日'!$C$9</f>
        <v>5331</v>
      </c>
      <c r="I47" s="6">
        <f>'7月1日'!$C$9</f>
        <v>5345</v>
      </c>
      <c r="J47" s="6">
        <f>'8月1日'!$C$9</f>
        <v>5345</v>
      </c>
      <c r="K47" s="6">
        <f>'9月1日'!$C$9</f>
        <v>5332</v>
      </c>
      <c r="L47" s="6">
        <f>'10月1日'!$C$9</f>
        <v>5325</v>
      </c>
      <c r="M47" s="6">
        <f>'11月1日'!$C$9</f>
        <v>5318</v>
      </c>
      <c r="N47" s="17">
        <f>'12月1日'!$C$9</f>
        <v>5331</v>
      </c>
    </row>
    <row r="48" spans="1:14" ht="13.5" customHeight="1">
      <c r="A48" s="16"/>
      <c r="B48" s="4" t="s">
        <v>10</v>
      </c>
      <c r="C48" s="6">
        <f>'1月1日'!$D$9</f>
        <v>6181</v>
      </c>
      <c r="D48" s="6">
        <f>'2月1日'!$D$9</f>
        <v>6169</v>
      </c>
      <c r="E48" s="6">
        <f>'3月1日'!$D$9</f>
        <v>6188</v>
      </c>
      <c r="F48" s="6">
        <f>'4月1日'!$D$9</f>
        <v>6208</v>
      </c>
      <c r="G48" s="6">
        <f>'5月1日'!$D$9</f>
        <v>6216</v>
      </c>
      <c r="H48" s="6">
        <f>'6月1日'!$D$9</f>
        <v>6201</v>
      </c>
      <c r="I48" s="6">
        <f>'7月1日'!$D$9</f>
        <v>6235</v>
      </c>
      <c r="J48" s="6">
        <f>'8月1日'!$D$9</f>
        <v>6218</v>
      </c>
      <c r="K48" s="6">
        <f>'9月1日'!$D$9</f>
        <v>6211</v>
      </c>
      <c r="L48" s="6">
        <f>'10月1日'!$D$9</f>
        <v>6212</v>
      </c>
      <c r="M48" s="6">
        <f>'11月1日'!$D$9</f>
        <v>6206</v>
      </c>
      <c r="N48" s="17">
        <f>'12月1日'!$D$9</f>
        <v>6206</v>
      </c>
    </row>
    <row r="49" spans="1:14" ht="13.5" customHeight="1">
      <c r="A49" s="16"/>
      <c r="B49" s="4" t="s">
        <v>11</v>
      </c>
      <c r="C49" s="32">
        <f>'1月1日'!$E$9</f>
        <v>11503</v>
      </c>
      <c r="D49" s="32">
        <f>'2月1日'!$E$9</f>
        <v>11477</v>
      </c>
      <c r="E49" s="32">
        <f>'3月1日'!$E$9</f>
        <v>11501</v>
      </c>
      <c r="F49" s="32">
        <f>'4月1日'!$E$9</f>
        <v>11527</v>
      </c>
      <c r="G49" s="32">
        <f>'5月1日'!$E$9</f>
        <v>11551</v>
      </c>
      <c r="H49" s="32">
        <f>'6月1日'!$E$9</f>
        <v>11532</v>
      </c>
      <c r="I49" s="32">
        <f>'7月1日'!$E$9</f>
        <v>11580</v>
      </c>
      <c r="J49" s="32">
        <f>'8月1日'!$E$9</f>
        <v>11563</v>
      </c>
      <c r="K49" s="32">
        <f>'9月1日'!$E$9</f>
        <v>11543</v>
      </c>
      <c r="L49" s="32">
        <f>'10月1日'!$E$9</f>
        <v>11537</v>
      </c>
      <c r="M49" s="32">
        <f>'11月1日'!$E$9</f>
        <v>11524</v>
      </c>
      <c r="N49" s="33">
        <f>'12月1日'!$E$9</f>
        <v>11537</v>
      </c>
    </row>
    <row r="50" spans="1:14" ht="13.5" customHeight="1">
      <c r="A50" s="16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8">
        <f>'12月1日'!$F$9</f>
        <v>2.45</v>
      </c>
    </row>
    <row r="51" spans="1:14" ht="13.5" customHeight="1" thickBot="1">
      <c r="A51" s="19"/>
      <c r="B51" s="20" t="s">
        <v>13</v>
      </c>
      <c r="C51" s="21">
        <f>'1月1日'!$G$9</f>
        <v>4695.102040816326</v>
      </c>
      <c r="D51" s="21">
        <f>'2月1日'!$G$9</f>
        <v>4684.489795918367</v>
      </c>
      <c r="E51" s="21">
        <f>'3月1日'!$G$9</f>
        <v>4694.285714285714</v>
      </c>
      <c r="F51" s="21">
        <f>'4月1日'!$G$9</f>
        <v>4704.897959183673</v>
      </c>
      <c r="G51" s="21">
        <f>'5月1日'!$G$9</f>
        <v>4714.69387755102</v>
      </c>
      <c r="H51" s="21">
        <f>'6月1日'!$G$9</f>
        <v>4706.938775510203</v>
      </c>
      <c r="I51" s="21">
        <f>'7月1日'!$G$9</f>
        <v>4726.530612244897</v>
      </c>
      <c r="J51" s="21">
        <f>'8月1日'!$G$9</f>
        <v>4719.591836734694</v>
      </c>
      <c r="K51" s="21">
        <f>'9月1日'!$G$9</f>
        <v>4711.428571428571</v>
      </c>
      <c r="L51" s="21">
        <f>'10月1日'!$G$9</f>
        <v>4708.9795918367345</v>
      </c>
      <c r="M51" s="21">
        <f>'11月1日'!$G$9</f>
        <v>4703.673469387755</v>
      </c>
      <c r="N51" s="22">
        <f>'12月1日'!$G$9</f>
        <v>4708.9795918367345</v>
      </c>
    </row>
    <row r="52" spans="1:14" ht="13.5" customHeight="1">
      <c r="A52" s="14" t="s">
        <v>21</v>
      </c>
      <c r="B52" s="15" t="s">
        <v>8</v>
      </c>
      <c r="C52" s="34">
        <f>'1月1日'!$B$10</f>
        <v>7975</v>
      </c>
      <c r="D52" s="34">
        <f>'2月1日'!$B$10</f>
        <v>7980</v>
      </c>
      <c r="E52" s="34">
        <f>'3月1日'!$B$10</f>
        <v>7994</v>
      </c>
      <c r="F52" s="34">
        <f>'4月1日'!$B$10</f>
        <v>8009</v>
      </c>
      <c r="G52" s="34">
        <f>'5月1日'!$B$10</f>
        <v>8011</v>
      </c>
      <c r="H52" s="34">
        <f>'6月1日'!$B$10</f>
        <v>8003</v>
      </c>
      <c r="I52" s="34">
        <f>'7月1日'!$B$10</f>
        <v>8014</v>
      </c>
      <c r="J52" s="34">
        <f>'8月1日'!$B$10</f>
        <v>8013</v>
      </c>
      <c r="K52" s="34">
        <f>'9月1日'!$B$10</f>
        <v>8018</v>
      </c>
      <c r="L52" s="34">
        <f>'10月1日'!$B$10</f>
        <v>8029</v>
      </c>
      <c r="M52" s="34">
        <f>'11月1日'!$B$10</f>
        <v>8049</v>
      </c>
      <c r="N52" s="35">
        <f>'12月1日'!$B$10</f>
        <v>8049</v>
      </c>
    </row>
    <row r="53" spans="1:14" ht="13.5" customHeight="1">
      <c r="A53" s="16"/>
      <c r="B53" s="4" t="s">
        <v>9</v>
      </c>
      <c r="C53" s="6">
        <f>'1月1日'!$C$10</f>
        <v>8229</v>
      </c>
      <c r="D53" s="6">
        <f>'2月1日'!$C$10</f>
        <v>8227</v>
      </c>
      <c r="E53" s="6">
        <f>'3月1日'!$C$10</f>
        <v>8233</v>
      </c>
      <c r="F53" s="6">
        <f>'4月1日'!$C$10</f>
        <v>8246</v>
      </c>
      <c r="G53" s="6">
        <f>'5月1日'!$C$10</f>
        <v>8234</v>
      </c>
      <c r="H53" s="6">
        <f>'6月1日'!$C$10</f>
        <v>8228</v>
      </c>
      <c r="I53" s="6">
        <f>'7月1日'!$C$10</f>
        <v>8229</v>
      </c>
      <c r="J53" s="6">
        <f>'8月1日'!$C$10</f>
        <v>8234</v>
      </c>
      <c r="K53" s="6">
        <f>'9月1日'!$C$10</f>
        <v>8235</v>
      </c>
      <c r="L53" s="6">
        <f>'10月1日'!$C$10</f>
        <v>8247</v>
      </c>
      <c r="M53" s="6">
        <f>'11月1日'!$C$10</f>
        <v>8258</v>
      </c>
      <c r="N53" s="17">
        <f>'12月1日'!$C$10</f>
        <v>8250</v>
      </c>
    </row>
    <row r="54" spans="1:14" ht="13.5" customHeight="1">
      <c r="A54" s="16"/>
      <c r="B54" s="4" t="s">
        <v>10</v>
      </c>
      <c r="C54" s="6">
        <f>'1月1日'!$D$10</f>
        <v>9310</v>
      </c>
      <c r="D54" s="6">
        <f>'2月1日'!$D$10</f>
        <v>9304</v>
      </c>
      <c r="E54" s="6">
        <f>'3月1日'!$D$10</f>
        <v>9310</v>
      </c>
      <c r="F54" s="6">
        <f>'4月1日'!$D$10</f>
        <v>9294</v>
      </c>
      <c r="G54" s="6">
        <f>'5月1日'!$D$10</f>
        <v>9290</v>
      </c>
      <c r="H54" s="6">
        <f>'6月1日'!$D$10</f>
        <v>9274</v>
      </c>
      <c r="I54" s="6">
        <f>'7月1日'!$D$10</f>
        <v>9286</v>
      </c>
      <c r="J54" s="6">
        <f>'8月1日'!$D$10</f>
        <v>9301</v>
      </c>
      <c r="K54" s="6">
        <f>'9月1日'!$D$10</f>
        <v>9302</v>
      </c>
      <c r="L54" s="6">
        <f>'10月1日'!$D$10</f>
        <v>9322</v>
      </c>
      <c r="M54" s="6">
        <f>'11月1日'!$D$10</f>
        <v>9333</v>
      </c>
      <c r="N54" s="17">
        <f>'12月1日'!$D$10</f>
        <v>9320</v>
      </c>
    </row>
    <row r="55" spans="1:14" ht="13.5" customHeight="1">
      <c r="A55" s="16"/>
      <c r="B55" s="4" t="s">
        <v>11</v>
      </c>
      <c r="C55" s="32">
        <f>'1月1日'!$E$10</f>
        <v>17539</v>
      </c>
      <c r="D55" s="32">
        <f>'2月1日'!$E$10</f>
        <v>17531</v>
      </c>
      <c r="E55" s="32">
        <f>'3月1日'!$E$10</f>
        <v>17543</v>
      </c>
      <c r="F55" s="32">
        <f>'4月1日'!$E$10</f>
        <v>17540</v>
      </c>
      <c r="G55" s="32">
        <f>'5月1日'!$E$10</f>
        <v>17524</v>
      </c>
      <c r="H55" s="32">
        <f>'6月1日'!$E$10</f>
        <v>17502</v>
      </c>
      <c r="I55" s="32">
        <f>'7月1日'!$E$10</f>
        <v>17515</v>
      </c>
      <c r="J55" s="32">
        <f>'8月1日'!$E$10</f>
        <v>17535</v>
      </c>
      <c r="K55" s="32">
        <f>'9月1日'!$E$10</f>
        <v>17537</v>
      </c>
      <c r="L55" s="32">
        <f>'10月1日'!$E$10</f>
        <v>17569</v>
      </c>
      <c r="M55" s="32">
        <f>'11月1日'!$E$10</f>
        <v>17591</v>
      </c>
      <c r="N55" s="33">
        <f>'12月1日'!$E$10</f>
        <v>17570</v>
      </c>
    </row>
    <row r="56" spans="1:14" ht="13.5" customHeight="1">
      <c r="A56" s="16"/>
      <c r="B56" s="4" t="s">
        <v>12</v>
      </c>
      <c r="C56" s="1">
        <f>'1月1日'!$F$10</f>
        <v>6.58</v>
      </c>
      <c r="D56" s="1">
        <f>'2月1日'!$F$10</f>
        <v>6.58</v>
      </c>
      <c r="E56" s="1">
        <f>'3月1日'!$F$10</f>
        <v>6.58</v>
      </c>
      <c r="F56" s="1">
        <f>'4月1日'!$F$10</f>
        <v>6.58</v>
      </c>
      <c r="G56" s="1">
        <f>'5月1日'!$F$10</f>
        <v>6.58</v>
      </c>
      <c r="H56" s="1">
        <f>'6月1日'!$F$10</f>
        <v>6.58</v>
      </c>
      <c r="I56" s="1">
        <f>'7月1日'!$F$10</f>
        <v>6.58</v>
      </c>
      <c r="J56" s="1">
        <f>'8月1日'!$F$10</f>
        <v>6.58</v>
      </c>
      <c r="K56" s="1">
        <f>'9月1日'!$F$10</f>
        <v>6.58</v>
      </c>
      <c r="L56" s="1">
        <f>'10月1日'!$F$10</f>
        <v>6.58</v>
      </c>
      <c r="M56" s="1">
        <f>'11月1日'!$F$10</f>
        <v>6.58</v>
      </c>
      <c r="N56" s="18">
        <f>'12月1日'!$F$10</f>
        <v>6.58</v>
      </c>
    </row>
    <row r="57" spans="1:14" ht="13.5" customHeight="1" thickBot="1">
      <c r="A57" s="19"/>
      <c r="B57" s="20" t="s">
        <v>13</v>
      </c>
      <c r="C57" s="21">
        <f>'1月1日'!$G$10</f>
        <v>2665.5015197568387</v>
      </c>
      <c r="D57" s="21">
        <f>'2月1日'!$G$10</f>
        <v>2664.285714285714</v>
      </c>
      <c r="E57" s="21">
        <f>'3月1日'!$G$10</f>
        <v>2666.1094224924013</v>
      </c>
      <c r="F57" s="21">
        <f>'4月1日'!$G$10</f>
        <v>2665.6534954407293</v>
      </c>
      <c r="G57" s="21">
        <f>'5月1日'!$G$10</f>
        <v>2663.22188449848</v>
      </c>
      <c r="H57" s="21">
        <f>'6月1日'!$G$10</f>
        <v>2659.8784194528876</v>
      </c>
      <c r="I57" s="21">
        <f>'7月1日'!$G$10</f>
        <v>2661.854103343465</v>
      </c>
      <c r="J57" s="21">
        <f>'8月1日'!$G$10</f>
        <v>2664.8936170212764</v>
      </c>
      <c r="K57" s="21">
        <f>'9月1日'!$G$10</f>
        <v>2665.197568389058</v>
      </c>
      <c r="L57" s="21">
        <f>'10月1日'!$G$10</f>
        <v>2670.060790273556</v>
      </c>
      <c r="M57" s="21">
        <f>'11月1日'!$G$10</f>
        <v>2673.404255319149</v>
      </c>
      <c r="N57" s="22">
        <f>'12月1日'!$G$10</f>
        <v>2670.2127659574467</v>
      </c>
    </row>
    <row r="58" spans="1:14" ht="13.5" customHeight="1">
      <c r="A58" s="14" t="s">
        <v>22</v>
      </c>
      <c r="B58" s="15" t="s">
        <v>8</v>
      </c>
      <c r="C58" s="34">
        <f>'1月1日'!$B$11</f>
        <v>7208</v>
      </c>
      <c r="D58" s="34">
        <f>'2月1日'!$B$11</f>
        <v>7196</v>
      </c>
      <c r="E58" s="34">
        <f>'3月1日'!$B$11</f>
        <v>7201</v>
      </c>
      <c r="F58" s="34">
        <f>'4月1日'!$B$11</f>
        <v>7191</v>
      </c>
      <c r="G58" s="34">
        <f>'5月1日'!$B$11</f>
        <v>7198</v>
      </c>
      <c r="H58" s="34">
        <f>'6月1日'!$B$11</f>
        <v>7197</v>
      </c>
      <c r="I58" s="34">
        <f>'7月1日'!$B$11</f>
        <v>7189</v>
      </c>
      <c r="J58" s="34">
        <f>'8月1日'!$B$11</f>
        <v>7184</v>
      </c>
      <c r="K58" s="34">
        <f>'9月1日'!$B$11</f>
        <v>7169</v>
      </c>
      <c r="L58" s="34">
        <f>'10月1日'!$B$11</f>
        <v>7181</v>
      </c>
      <c r="M58" s="34">
        <f>'11月1日'!$B$11</f>
        <v>7168</v>
      </c>
      <c r="N58" s="35">
        <f>'12月1日'!$B$11</f>
        <v>7164</v>
      </c>
    </row>
    <row r="59" spans="1:14" ht="13.5" customHeight="1">
      <c r="A59" s="16"/>
      <c r="B59" s="4" t="s">
        <v>9</v>
      </c>
      <c r="C59" s="6">
        <f>'1月1日'!$C$11</f>
        <v>7344</v>
      </c>
      <c r="D59" s="6">
        <f>'2月1日'!$C$11</f>
        <v>7337</v>
      </c>
      <c r="E59" s="6">
        <f>'3月1日'!$C$11</f>
        <v>7331</v>
      </c>
      <c r="F59" s="6">
        <f>'4月1日'!$C$11</f>
        <v>7292</v>
      </c>
      <c r="G59" s="6">
        <f>'5月1日'!$C$11</f>
        <v>7293</v>
      </c>
      <c r="H59" s="6">
        <f>'6月1日'!$C$11</f>
        <v>7296</v>
      </c>
      <c r="I59" s="6">
        <f>'7月1日'!$C$11</f>
        <v>7277</v>
      </c>
      <c r="J59" s="6">
        <f>'8月1日'!$C$11</f>
        <v>7269</v>
      </c>
      <c r="K59" s="6">
        <f>'9月1日'!$C$11</f>
        <v>7257</v>
      </c>
      <c r="L59" s="6">
        <f>'10月1日'!$C$11</f>
        <v>7256</v>
      </c>
      <c r="M59" s="6">
        <f>'11月1日'!$C$11</f>
        <v>7251</v>
      </c>
      <c r="N59" s="17">
        <f>'12月1日'!$C$11</f>
        <v>7237</v>
      </c>
    </row>
    <row r="60" spans="1:14" ht="13.5" customHeight="1">
      <c r="A60" s="16"/>
      <c r="B60" s="4" t="s">
        <v>10</v>
      </c>
      <c r="C60" s="6">
        <f>'1月1日'!$D$11</f>
        <v>7861</v>
      </c>
      <c r="D60" s="6">
        <f>'2月1日'!$D$11</f>
        <v>7853</v>
      </c>
      <c r="E60" s="6">
        <f>'3月1日'!$D$11</f>
        <v>7853</v>
      </c>
      <c r="F60" s="6">
        <f>'4月1日'!$D$11</f>
        <v>7847</v>
      </c>
      <c r="G60" s="6">
        <f>'5月1日'!$D$11</f>
        <v>7846</v>
      </c>
      <c r="H60" s="6">
        <f>'6月1日'!$D$11</f>
        <v>7833</v>
      </c>
      <c r="I60" s="6">
        <f>'7月1日'!$D$11</f>
        <v>7831</v>
      </c>
      <c r="J60" s="6">
        <f>'8月1日'!$D$11</f>
        <v>7837</v>
      </c>
      <c r="K60" s="6">
        <f>'9月1日'!$D$11</f>
        <v>7840</v>
      </c>
      <c r="L60" s="6">
        <f>'10月1日'!$D$11</f>
        <v>7837</v>
      </c>
      <c r="M60" s="6">
        <f>'11月1日'!$D$11</f>
        <v>7826</v>
      </c>
      <c r="N60" s="17">
        <f>'12月1日'!$D$11</f>
        <v>7820</v>
      </c>
    </row>
    <row r="61" spans="1:14" ht="13.5" customHeight="1">
      <c r="A61" s="16"/>
      <c r="B61" s="4" t="s">
        <v>11</v>
      </c>
      <c r="C61" s="32">
        <f>'1月1日'!$E$11</f>
        <v>15205</v>
      </c>
      <c r="D61" s="32">
        <f>'2月1日'!$E$11</f>
        <v>15190</v>
      </c>
      <c r="E61" s="32">
        <f>'3月1日'!$E$11</f>
        <v>15184</v>
      </c>
      <c r="F61" s="32">
        <f>'4月1日'!$E$11</f>
        <v>15139</v>
      </c>
      <c r="G61" s="32">
        <f>'5月1日'!$E$11</f>
        <v>15139</v>
      </c>
      <c r="H61" s="32">
        <f>'6月1日'!$E$11</f>
        <v>15129</v>
      </c>
      <c r="I61" s="32">
        <f>'7月1日'!$E$11</f>
        <v>15108</v>
      </c>
      <c r="J61" s="32">
        <f>'8月1日'!$E$11</f>
        <v>15106</v>
      </c>
      <c r="K61" s="32">
        <f>'9月1日'!$E$11</f>
        <v>15097</v>
      </c>
      <c r="L61" s="32">
        <f>'10月1日'!$E$11</f>
        <v>15093</v>
      </c>
      <c r="M61" s="32">
        <f>'11月1日'!$E$11</f>
        <v>15077</v>
      </c>
      <c r="N61" s="33">
        <f>'12月1日'!$E$11</f>
        <v>15057</v>
      </c>
    </row>
    <row r="62" spans="1:14" ht="13.5" customHeight="1">
      <c r="A62" s="16"/>
      <c r="B62" s="4" t="s">
        <v>12</v>
      </c>
      <c r="C62" s="1">
        <f>'1月1日'!$F$11</f>
        <v>4.66</v>
      </c>
      <c r="D62" s="1">
        <f>'1月1日'!$F$11</f>
        <v>4.66</v>
      </c>
      <c r="E62" s="1">
        <f>'3月1日'!$F$11</f>
        <v>4.66</v>
      </c>
      <c r="F62" s="1">
        <f>'4月1日'!$F$11</f>
        <v>4.66</v>
      </c>
      <c r="G62" s="1">
        <f>'5月1日'!$F$11</f>
        <v>4.66</v>
      </c>
      <c r="H62" s="1">
        <f>'6月1日'!$F$11</f>
        <v>4.66</v>
      </c>
      <c r="I62" s="1">
        <f>'7月1日'!$F$11</f>
        <v>4.66</v>
      </c>
      <c r="J62" s="1">
        <f>'8月1日'!$F$11</f>
        <v>4.66</v>
      </c>
      <c r="K62" s="1">
        <f>'9月1日'!$F$11</f>
        <v>4.66</v>
      </c>
      <c r="L62" s="1">
        <f>'10月1日'!$F$11</f>
        <v>4.66</v>
      </c>
      <c r="M62" s="1">
        <f>'11月1日'!$F$11</f>
        <v>4.66</v>
      </c>
      <c r="N62" s="18">
        <f>'12月1日'!$F$11</f>
        <v>4.66</v>
      </c>
    </row>
    <row r="63" spans="1:14" ht="13.5" customHeight="1" thickBot="1">
      <c r="A63" s="19"/>
      <c r="B63" s="20" t="s">
        <v>13</v>
      </c>
      <c r="C63" s="21">
        <f>'1月1日'!$G$11</f>
        <v>3262.8755364806866</v>
      </c>
      <c r="D63" s="21">
        <f>'2月1日'!$G$11</f>
        <v>3259.6566523605147</v>
      </c>
      <c r="E63" s="21">
        <f>'3月1日'!$G$11</f>
        <v>3258.3690987124464</v>
      </c>
      <c r="F63" s="21">
        <f>'4月1日'!$G$11</f>
        <v>3248.7124463519312</v>
      </c>
      <c r="G63" s="21">
        <f>'5月1日'!$G$11</f>
        <v>3248.7124463519312</v>
      </c>
      <c r="H63" s="21">
        <f>'6月1日'!$G$11</f>
        <v>3246.56652360515</v>
      </c>
      <c r="I63" s="21">
        <f>'7月1日'!$G$11</f>
        <v>3242.06008583691</v>
      </c>
      <c r="J63" s="21">
        <f>'8月1日'!$G$11</f>
        <v>3241.6309012875536</v>
      </c>
      <c r="K63" s="21">
        <f>'9月1日'!$G$11</f>
        <v>3239.6995708154504</v>
      </c>
      <c r="L63" s="21">
        <f>'10月1日'!$G$11</f>
        <v>3238.841201716738</v>
      </c>
      <c r="M63" s="21">
        <f>'11月1日'!$G$11</f>
        <v>3235.4077253218884</v>
      </c>
      <c r="N63" s="22">
        <f>'12月1日'!$G$11</f>
        <v>3231.115879828326</v>
      </c>
    </row>
    <row r="64" spans="1:14" ht="13.5" customHeight="1">
      <c r="A64" s="14" t="s">
        <v>2</v>
      </c>
      <c r="B64" s="15" t="s">
        <v>8</v>
      </c>
      <c r="C64" s="34">
        <f>'1月1日'!$B$12</f>
        <v>11633</v>
      </c>
      <c r="D64" s="34">
        <f>'2月1日'!$B$12</f>
        <v>11628</v>
      </c>
      <c r="E64" s="34">
        <f>'3月1日'!$B$12</f>
        <v>11634</v>
      </c>
      <c r="F64" s="34">
        <f>'4月1日'!$B$12</f>
        <v>11643</v>
      </c>
      <c r="G64" s="34">
        <f>'5月1日'!$B$12</f>
        <v>11676</v>
      </c>
      <c r="H64" s="34">
        <f>'6月1日'!$B$12</f>
        <v>11686</v>
      </c>
      <c r="I64" s="34">
        <f>'7月1日'!$B$12</f>
        <v>11698</v>
      </c>
      <c r="J64" s="34">
        <f>'8月1日'!$B$12</f>
        <v>11705</v>
      </c>
      <c r="K64" s="34">
        <f>'9月1日'!$B$12</f>
        <v>11713</v>
      </c>
      <c r="L64" s="34">
        <f>'10月1日'!$B$12</f>
        <v>11712</v>
      </c>
      <c r="M64" s="34">
        <f>'11月1日'!$B$12</f>
        <v>11726</v>
      </c>
      <c r="N64" s="35">
        <f>'12月1日'!$B$12</f>
        <v>11725</v>
      </c>
    </row>
    <row r="65" spans="1:14" ht="13.5" customHeight="1">
      <c r="A65" s="16"/>
      <c r="B65" s="4" t="s">
        <v>9</v>
      </c>
      <c r="C65" s="6">
        <f>'1月1日'!$C$12</f>
        <v>11353</v>
      </c>
      <c r="D65" s="6">
        <f>'2月1日'!$C$12</f>
        <v>11352</v>
      </c>
      <c r="E65" s="6">
        <f>'3月1日'!$C$12</f>
        <v>11340</v>
      </c>
      <c r="F65" s="6">
        <f>'4月1日'!$C$12</f>
        <v>11314</v>
      </c>
      <c r="G65" s="6">
        <f>'5月1日'!$C$12</f>
        <v>11310</v>
      </c>
      <c r="H65" s="6">
        <f>'6月1日'!$C$12</f>
        <v>11317</v>
      </c>
      <c r="I65" s="6">
        <f>'7月1日'!$C$12</f>
        <v>11313</v>
      </c>
      <c r="J65" s="6">
        <f>'8月1日'!$C$12</f>
        <v>11319</v>
      </c>
      <c r="K65" s="6">
        <f>'9月1日'!$C$12</f>
        <v>11329</v>
      </c>
      <c r="L65" s="6">
        <f>'10月1日'!$C$12</f>
        <v>11322</v>
      </c>
      <c r="M65" s="6">
        <f>'11月1日'!$C$12</f>
        <v>11339</v>
      </c>
      <c r="N65" s="17">
        <f>'12月1日'!$C$12</f>
        <v>11328</v>
      </c>
    </row>
    <row r="66" spans="1:14" ht="13.5" customHeight="1">
      <c r="A66" s="16"/>
      <c r="B66" s="4" t="s">
        <v>10</v>
      </c>
      <c r="C66" s="6">
        <f>'1月1日'!$D$12</f>
        <v>12886</v>
      </c>
      <c r="D66" s="6">
        <f>'2月1日'!$D$12</f>
        <v>12871</v>
      </c>
      <c r="E66" s="6">
        <f>'3月1日'!$D$12</f>
        <v>12849</v>
      </c>
      <c r="F66" s="6">
        <f>'4月1日'!$D$12</f>
        <v>12819</v>
      </c>
      <c r="G66" s="6">
        <f>'5月1日'!$D$12</f>
        <v>12827</v>
      </c>
      <c r="H66" s="6">
        <f>'6月1日'!$D$12</f>
        <v>12837</v>
      </c>
      <c r="I66" s="6">
        <f>'7月1日'!$D$12</f>
        <v>12845</v>
      </c>
      <c r="J66" s="6">
        <f>'8月1日'!$D$12</f>
        <v>12845</v>
      </c>
      <c r="K66" s="6">
        <f>'9月1日'!$D$12</f>
        <v>12842</v>
      </c>
      <c r="L66" s="6">
        <f>'10月1日'!$D$12</f>
        <v>12848</v>
      </c>
      <c r="M66" s="6">
        <f>'11月1日'!$D$12</f>
        <v>12846</v>
      </c>
      <c r="N66" s="17">
        <f>'12月1日'!$D$12</f>
        <v>12846</v>
      </c>
    </row>
    <row r="67" spans="1:14" ht="13.5" customHeight="1">
      <c r="A67" s="16"/>
      <c r="B67" s="4" t="s">
        <v>11</v>
      </c>
      <c r="C67" s="32">
        <f>'1月1日'!$E$12</f>
        <v>24239</v>
      </c>
      <c r="D67" s="32">
        <f>'2月1日'!$E$12</f>
        <v>24223</v>
      </c>
      <c r="E67" s="32">
        <f>'3月1日'!$E$12</f>
        <v>24189</v>
      </c>
      <c r="F67" s="32">
        <f>'4月1日'!$E$12</f>
        <v>24133</v>
      </c>
      <c r="G67" s="32">
        <f>'5月1日'!$E$12</f>
        <v>24137</v>
      </c>
      <c r="H67" s="32">
        <f>'6月1日'!$E$12</f>
        <v>24154</v>
      </c>
      <c r="I67" s="32">
        <f>'7月1日'!$E$12</f>
        <v>24158</v>
      </c>
      <c r="J67" s="32">
        <f>'8月1日'!$E$12</f>
        <v>24164</v>
      </c>
      <c r="K67" s="32">
        <f>'9月1日'!$E$12</f>
        <v>24171</v>
      </c>
      <c r="L67" s="32">
        <f>'10月1日'!$E$12</f>
        <v>24170</v>
      </c>
      <c r="M67" s="32">
        <f>'11月1日'!$E$12</f>
        <v>24185</v>
      </c>
      <c r="N67" s="33">
        <f>'12月1日'!$E$12</f>
        <v>24174</v>
      </c>
    </row>
    <row r="68" spans="1:14" ht="13.5" customHeight="1">
      <c r="A68" s="16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8">
        <f>'12月1日'!$F$12</f>
        <v>9.39</v>
      </c>
    </row>
    <row r="69" spans="1:14" ht="13.5" customHeight="1" thickBot="1">
      <c r="A69" s="19"/>
      <c r="B69" s="20" t="s">
        <v>13</v>
      </c>
      <c r="C69" s="21">
        <f>'1月1日'!$G$12</f>
        <v>2581.36315228967</v>
      </c>
      <c r="D69" s="21">
        <f>'2月1日'!$G$12</f>
        <v>2579.6592119275824</v>
      </c>
      <c r="E69" s="21">
        <f>'3月1日'!$G$12</f>
        <v>2576.0383386581466</v>
      </c>
      <c r="F69" s="21">
        <f>'4月1日'!$G$12</f>
        <v>2570.074547390841</v>
      </c>
      <c r="G69" s="21">
        <f>'5月1日'!$G$12</f>
        <v>2570.500532481363</v>
      </c>
      <c r="H69" s="21">
        <f>'6月1日'!$G$12</f>
        <v>2572.3109691160807</v>
      </c>
      <c r="I69" s="21">
        <f>'7月1日'!$G$12</f>
        <v>2572.7369542066026</v>
      </c>
      <c r="J69" s="21">
        <f>'8月1日'!$G$12</f>
        <v>2573.3759318423854</v>
      </c>
      <c r="K69" s="21">
        <f>'9月1日'!$G$12</f>
        <v>2574.1214057507987</v>
      </c>
      <c r="L69" s="21">
        <f>'10月1日'!$G$12</f>
        <v>2574.014909478168</v>
      </c>
      <c r="M69" s="21">
        <f>'11月1日'!$G$12</f>
        <v>2575.612353567625</v>
      </c>
      <c r="N69" s="22">
        <f>'12月1日'!$G$12</f>
        <v>2574.44089456869</v>
      </c>
    </row>
    <row r="70" spans="1:14" ht="13.5" customHeight="1">
      <c r="A70" s="14" t="s">
        <v>18</v>
      </c>
      <c r="B70" s="15" t="s">
        <v>8</v>
      </c>
      <c r="C70" s="34">
        <f>'1月1日'!$B$13</f>
        <v>9063</v>
      </c>
      <c r="D70" s="34">
        <f>'2月1日'!$B$13</f>
        <v>9056</v>
      </c>
      <c r="E70" s="34">
        <f>'3月1日'!$B$13</f>
        <v>9030</v>
      </c>
      <c r="F70" s="34">
        <f>'4月1日'!$B$13</f>
        <v>9036</v>
      </c>
      <c r="G70" s="34">
        <f>'5月1日'!$B$13</f>
        <v>9058</v>
      </c>
      <c r="H70" s="34">
        <f>'6月1日'!$B$13</f>
        <v>9067</v>
      </c>
      <c r="I70" s="34">
        <f>'7月1日'!$B$13</f>
        <v>9066</v>
      </c>
      <c r="J70" s="34">
        <f>'8月1日'!$B$13</f>
        <v>9081</v>
      </c>
      <c r="K70" s="34">
        <f>'9月1日'!$B$13</f>
        <v>9080</v>
      </c>
      <c r="L70" s="34">
        <f>'10月1日'!$B$13</f>
        <v>9091</v>
      </c>
      <c r="M70" s="34">
        <f>'11月1日'!$B$13</f>
        <v>9096</v>
      </c>
      <c r="N70" s="35">
        <f>'12月1日'!$B$13</f>
        <v>9121</v>
      </c>
    </row>
    <row r="71" spans="1:14" ht="13.5" customHeight="1">
      <c r="A71" s="16"/>
      <c r="B71" s="4" t="s">
        <v>9</v>
      </c>
      <c r="C71" s="6">
        <f>'1月1日'!$C$13</f>
        <v>9692</v>
      </c>
      <c r="D71" s="6">
        <f>'2月1日'!$C$13</f>
        <v>9709</v>
      </c>
      <c r="E71" s="6">
        <f>'3月1日'!$C$13</f>
        <v>9682</v>
      </c>
      <c r="F71" s="6">
        <f>'4月1日'!$C$13</f>
        <v>9656</v>
      </c>
      <c r="G71" s="6">
        <f>'5月1日'!$C$13</f>
        <v>9665</v>
      </c>
      <c r="H71" s="6">
        <f>'6月1日'!$C$13</f>
        <v>9676</v>
      </c>
      <c r="I71" s="6">
        <f>'7月1日'!$C$13</f>
        <v>9685</v>
      </c>
      <c r="J71" s="6">
        <f>'8月1日'!$C$13</f>
        <v>9694</v>
      </c>
      <c r="K71" s="6">
        <f>'9月1日'!$C$13</f>
        <v>9682</v>
      </c>
      <c r="L71" s="6">
        <f>'10月1日'!$C$13</f>
        <v>9682</v>
      </c>
      <c r="M71" s="6">
        <f>'11月1日'!$C$13</f>
        <v>9676</v>
      </c>
      <c r="N71" s="17">
        <f>'12月1日'!$C$13</f>
        <v>9702</v>
      </c>
    </row>
    <row r="72" spans="1:14" ht="13.5" customHeight="1">
      <c r="A72" s="16"/>
      <c r="B72" s="4" t="s">
        <v>10</v>
      </c>
      <c r="C72" s="6">
        <f>'1月1日'!$D$13</f>
        <v>10691</v>
      </c>
      <c r="D72" s="6">
        <f>'2月1日'!$D$13</f>
        <v>10689</v>
      </c>
      <c r="E72" s="6">
        <f>'3月1日'!$D$13</f>
        <v>10655</v>
      </c>
      <c r="F72" s="6">
        <f>'4月1日'!$D$13</f>
        <v>10625</v>
      </c>
      <c r="G72" s="6">
        <f>'5月1日'!$D$13</f>
        <v>10626</v>
      </c>
      <c r="H72" s="6">
        <f>'6月1日'!$D$13</f>
        <v>10640</v>
      </c>
      <c r="I72" s="6">
        <f>'7月1日'!$D$13</f>
        <v>10627</v>
      </c>
      <c r="J72" s="6">
        <f>'8月1日'!$D$13</f>
        <v>10649</v>
      </c>
      <c r="K72" s="6">
        <f>'9月1日'!$D$13</f>
        <v>10635</v>
      </c>
      <c r="L72" s="6">
        <f>'10月1日'!$D$13</f>
        <v>10643</v>
      </c>
      <c r="M72" s="6">
        <f>'11月1日'!$D$13</f>
        <v>10641</v>
      </c>
      <c r="N72" s="17">
        <f>'12月1日'!$D$13</f>
        <v>10663</v>
      </c>
    </row>
    <row r="73" spans="1:14" ht="13.5" customHeight="1">
      <c r="A73" s="16"/>
      <c r="B73" s="4" t="s">
        <v>11</v>
      </c>
      <c r="C73" s="32">
        <f>'1月1日'!$E$13</f>
        <v>20383</v>
      </c>
      <c r="D73" s="32">
        <f>'2月1日'!$E$13</f>
        <v>20398</v>
      </c>
      <c r="E73" s="32">
        <f>'3月1日'!$E$13</f>
        <v>20337</v>
      </c>
      <c r="F73" s="32">
        <f>'4月1日'!$E$13</f>
        <v>20281</v>
      </c>
      <c r="G73" s="32">
        <f>'5月1日'!$E$13</f>
        <v>20291</v>
      </c>
      <c r="H73" s="32">
        <f>'6月1日'!$E$13</f>
        <v>20316</v>
      </c>
      <c r="I73" s="32">
        <f>'7月1日'!$E$13</f>
        <v>20312</v>
      </c>
      <c r="J73" s="32">
        <f>'8月1日'!$E$13</f>
        <v>20343</v>
      </c>
      <c r="K73" s="32">
        <f>'9月1日'!$E$13</f>
        <v>20317</v>
      </c>
      <c r="L73" s="32">
        <f>'10月1日'!$E$13</f>
        <v>20325</v>
      </c>
      <c r="M73" s="32">
        <f>'11月1日'!$E$13</f>
        <v>20317</v>
      </c>
      <c r="N73" s="33">
        <f>'12月1日'!$E$13</f>
        <v>20365</v>
      </c>
    </row>
    <row r="74" spans="1:14" ht="13.5" customHeight="1">
      <c r="A74" s="16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8">
        <f>'12月1日'!$F$13</f>
        <v>5.43</v>
      </c>
    </row>
    <row r="75" spans="1:14" ht="13.5" customHeight="1" thickBot="1">
      <c r="A75" s="19"/>
      <c r="B75" s="20" t="s">
        <v>13</v>
      </c>
      <c r="C75" s="21">
        <f>'1月1日'!$G$13</f>
        <v>3753.77532228361</v>
      </c>
      <c r="D75" s="21">
        <f>'2月1日'!$G$13</f>
        <v>3756.5377532228363</v>
      </c>
      <c r="E75" s="21">
        <f>'3月1日'!$G$13</f>
        <v>3745.303867403315</v>
      </c>
      <c r="F75" s="21">
        <f>'4月1日'!$G$13</f>
        <v>3734.9907918968693</v>
      </c>
      <c r="G75" s="21">
        <f>'5月1日'!$G$13</f>
        <v>3736.8324125230206</v>
      </c>
      <c r="H75" s="21">
        <f>'6月1日'!$G$13</f>
        <v>3741.4364640883978</v>
      </c>
      <c r="I75" s="21">
        <f>'7月1日'!$G$13</f>
        <v>3740.6998158379374</v>
      </c>
      <c r="J75" s="21">
        <f>'8月1日'!$G$13</f>
        <v>3746.4088397790056</v>
      </c>
      <c r="K75" s="21">
        <f>'9月1日'!$G$13</f>
        <v>3741.6206261510133</v>
      </c>
      <c r="L75" s="21">
        <f>'10月1日'!$G$13</f>
        <v>3743.093922651934</v>
      </c>
      <c r="M75" s="21">
        <f>'11月1日'!$G$13</f>
        <v>3741.6206261510133</v>
      </c>
      <c r="N75" s="22">
        <f>'12月1日'!$G$13</f>
        <v>3750.460405156538</v>
      </c>
    </row>
    <row r="76" spans="1:14" ht="13.5" customHeight="1">
      <c r="A76" s="14" t="s">
        <v>23</v>
      </c>
      <c r="B76" s="15" t="s">
        <v>8</v>
      </c>
      <c r="C76" s="34">
        <f>'1月1日'!$B$14</f>
        <v>12612</v>
      </c>
      <c r="D76" s="34">
        <f>'2月1日'!$B$14</f>
        <v>12608</v>
      </c>
      <c r="E76" s="34">
        <f>'3月1日'!$B$14</f>
        <v>12624</v>
      </c>
      <c r="F76" s="34">
        <f>'4月1日'!$B$14</f>
        <v>12658</v>
      </c>
      <c r="G76" s="34">
        <f>'5月1日'!$B$14</f>
        <v>12705</v>
      </c>
      <c r="H76" s="34">
        <f>'6月1日'!$B$14</f>
        <v>12703</v>
      </c>
      <c r="I76" s="34">
        <f>'7月1日'!$B$14</f>
        <v>12704</v>
      </c>
      <c r="J76" s="34">
        <f>'8月1日'!$B$14</f>
        <v>12704</v>
      </c>
      <c r="K76" s="34">
        <f>'9月1日'!$B$14</f>
        <v>12705</v>
      </c>
      <c r="L76" s="34">
        <f>'10月1日'!$B$14</f>
        <v>12717</v>
      </c>
      <c r="M76" s="34">
        <f>'11月1日'!$B$14</f>
        <v>12736</v>
      </c>
      <c r="N76" s="35">
        <f>'12月1日'!$B$14</f>
        <v>12744</v>
      </c>
    </row>
    <row r="77" spans="1:14" ht="13.5" customHeight="1">
      <c r="A77" s="16"/>
      <c r="B77" s="4" t="s">
        <v>9</v>
      </c>
      <c r="C77" s="6">
        <f>'1月1日'!$C$14</f>
        <v>12936</v>
      </c>
      <c r="D77" s="6">
        <f>'2月1日'!$C$14</f>
        <v>12934</v>
      </c>
      <c r="E77" s="6">
        <f>'3月1日'!$C$14</f>
        <v>12935</v>
      </c>
      <c r="F77" s="6">
        <f>'4月1日'!$C$14</f>
        <v>12933</v>
      </c>
      <c r="G77" s="6">
        <f>'5月1日'!$C$14</f>
        <v>12939</v>
      </c>
      <c r="H77" s="6">
        <f>'6月1日'!$C$14</f>
        <v>12921</v>
      </c>
      <c r="I77" s="6">
        <f>'7月1日'!$C$14</f>
        <v>12929</v>
      </c>
      <c r="J77" s="6">
        <f>'8月1日'!$C$14</f>
        <v>12945</v>
      </c>
      <c r="K77" s="6">
        <f>'9月1日'!$C$14</f>
        <v>12937</v>
      </c>
      <c r="L77" s="6">
        <f>'10月1日'!$C$14</f>
        <v>12936</v>
      </c>
      <c r="M77" s="6">
        <f>'11月1日'!$C$14</f>
        <v>12955</v>
      </c>
      <c r="N77" s="17">
        <f>'12月1日'!$C$14</f>
        <v>12946</v>
      </c>
    </row>
    <row r="78" spans="1:14" ht="13.5" customHeight="1">
      <c r="A78" s="16"/>
      <c r="B78" s="4" t="s">
        <v>10</v>
      </c>
      <c r="C78" s="6">
        <f>'1月1日'!$D$14</f>
        <v>14606</v>
      </c>
      <c r="D78" s="6">
        <f>'2月1日'!$D$14</f>
        <v>14595</v>
      </c>
      <c r="E78" s="6">
        <f>'3月1日'!$D$14</f>
        <v>14602</v>
      </c>
      <c r="F78" s="6">
        <f>'4月1日'!$D$14</f>
        <v>14602</v>
      </c>
      <c r="G78" s="6">
        <f>'5月1日'!$D$14</f>
        <v>14621</v>
      </c>
      <c r="H78" s="6">
        <f>'6月1日'!$D$14</f>
        <v>14620</v>
      </c>
      <c r="I78" s="6">
        <f>'7月1日'!$D$14</f>
        <v>14612</v>
      </c>
      <c r="J78" s="6">
        <f>'8月1日'!$D$14</f>
        <v>14607</v>
      </c>
      <c r="K78" s="6">
        <f>'9月1日'!$D$14</f>
        <v>14621</v>
      </c>
      <c r="L78" s="6">
        <f>'10月1日'!$D$14</f>
        <v>14622</v>
      </c>
      <c r="M78" s="6">
        <f>'11月1日'!$D$14</f>
        <v>14614</v>
      </c>
      <c r="N78" s="17">
        <f>'12月1日'!$D$14</f>
        <v>14617</v>
      </c>
    </row>
    <row r="79" spans="1:14" ht="13.5" customHeight="1">
      <c r="A79" s="16"/>
      <c r="B79" s="4" t="s">
        <v>11</v>
      </c>
      <c r="C79" s="32">
        <f>'1月1日'!$E$14</f>
        <v>27542</v>
      </c>
      <c r="D79" s="32">
        <f>'2月1日'!$E$14</f>
        <v>27529</v>
      </c>
      <c r="E79" s="32">
        <f>'3月1日'!$E$14</f>
        <v>27537</v>
      </c>
      <c r="F79" s="32">
        <f>'4月1日'!$E$14</f>
        <v>27535</v>
      </c>
      <c r="G79" s="32">
        <f>'5月1日'!$E$14</f>
        <v>27560</v>
      </c>
      <c r="H79" s="32">
        <f>'6月1日'!$E$14</f>
        <v>27541</v>
      </c>
      <c r="I79" s="32">
        <f>'7月1日'!$E$14</f>
        <v>27541</v>
      </c>
      <c r="J79" s="32">
        <f>'8月1日'!$E$14</f>
        <v>27552</v>
      </c>
      <c r="K79" s="32">
        <f>'9月1日'!$E$14</f>
        <v>27558</v>
      </c>
      <c r="L79" s="32">
        <f>'10月1日'!$E$14</f>
        <v>27558</v>
      </c>
      <c r="M79" s="32">
        <f>'11月1日'!$E$14</f>
        <v>27569</v>
      </c>
      <c r="N79" s="33">
        <f>'12月1日'!$E$14</f>
        <v>27563</v>
      </c>
    </row>
    <row r="80" spans="1:14" ht="13.5" customHeight="1">
      <c r="A80" s="16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8">
        <f>'12月1日'!$F$14</f>
        <v>11.53</v>
      </c>
    </row>
    <row r="81" spans="1:14" ht="13.5" customHeight="1" thickBot="1">
      <c r="A81" s="19"/>
      <c r="B81" s="20" t="s">
        <v>13</v>
      </c>
      <c r="C81" s="21">
        <f>'1月1日'!$G$14</f>
        <v>2388.7250650477017</v>
      </c>
      <c r="D81" s="21">
        <f>'2月1日'!$G$14</f>
        <v>2387.597571552472</v>
      </c>
      <c r="E81" s="21">
        <f>'3月1日'!$G$14</f>
        <v>2388.2914137033827</v>
      </c>
      <c r="F81" s="21">
        <f>'4月1日'!$G$14</f>
        <v>2388.117953165655</v>
      </c>
      <c r="G81" s="21">
        <f>'5月1日'!$G$14</f>
        <v>2390.2862098872506</v>
      </c>
      <c r="H81" s="21">
        <f>'6月1日'!$G$14</f>
        <v>2388.638334778838</v>
      </c>
      <c r="I81" s="21">
        <f>'7月1日'!$G$14</f>
        <v>2388.638334778838</v>
      </c>
      <c r="J81" s="21">
        <f>'8月1日'!$G$14</f>
        <v>2389.5923677363403</v>
      </c>
      <c r="K81" s="21">
        <f>'9月1日'!$G$14</f>
        <v>2390.1127493495233</v>
      </c>
      <c r="L81" s="21">
        <f>'10月1日'!$G$14</f>
        <v>2390.1127493495233</v>
      </c>
      <c r="M81" s="21">
        <f>'11月1日'!$G$14</f>
        <v>2391.0667823070253</v>
      </c>
      <c r="N81" s="22">
        <f>'12月1日'!$G$14</f>
        <v>2390.5464006938423</v>
      </c>
    </row>
    <row r="82" spans="1:14" ht="13.5" customHeight="1">
      <c r="A82" s="14" t="s">
        <v>27</v>
      </c>
      <c r="B82" s="15" t="s">
        <v>8</v>
      </c>
      <c r="C82" s="34">
        <f>'1月1日'!$B$15</f>
        <v>7327</v>
      </c>
      <c r="D82" s="34">
        <f>'2月1日'!$B$15</f>
        <v>7307</v>
      </c>
      <c r="E82" s="34">
        <f>'3月1日'!$B$15</f>
        <v>7311</v>
      </c>
      <c r="F82" s="34">
        <f>'4月1日'!$B$15</f>
        <v>7329</v>
      </c>
      <c r="G82" s="34">
        <f>'5月1日'!$B$15</f>
        <v>7395</v>
      </c>
      <c r="H82" s="34">
        <f>'6月1日'!$B$15</f>
        <v>7395</v>
      </c>
      <c r="I82" s="34">
        <f>'7月1日'!$B$15</f>
        <v>7403</v>
      </c>
      <c r="J82" s="34">
        <f>'8月1日'!$B$15</f>
        <v>7399</v>
      </c>
      <c r="K82" s="34">
        <f>'9月1日'!$B$15</f>
        <v>7412</v>
      </c>
      <c r="L82" s="34">
        <f>'10月1日'!$B$15</f>
        <v>7388</v>
      </c>
      <c r="M82" s="34">
        <f>'11月1日'!$B$15</f>
        <v>7378</v>
      </c>
      <c r="N82" s="35">
        <f>'12月1日'!$B$15</f>
        <v>7378</v>
      </c>
    </row>
    <row r="83" spans="1:14" ht="13.5" customHeight="1">
      <c r="A83" s="16"/>
      <c r="B83" s="4" t="s">
        <v>9</v>
      </c>
      <c r="C83" s="6">
        <f>'1月1日'!$C$15</f>
        <v>8322</v>
      </c>
      <c r="D83" s="6">
        <f>'2月1日'!$C$15</f>
        <v>8307</v>
      </c>
      <c r="E83" s="6">
        <f>'3月1日'!$C$15</f>
        <v>8296</v>
      </c>
      <c r="F83" s="6">
        <f>'4月1日'!$C$15</f>
        <v>8308</v>
      </c>
      <c r="G83" s="6">
        <f>'5月1日'!$C$15</f>
        <v>8362</v>
      </c>
      <c r="H83" s="6">
        <f>'6月1日'!$C$15</f>
        <v>8364</v>
      </c>
      <c r="I83" s="6">
        <f>'7月1日'!$C$15</f>
        <v>8366</v>
      </c>
      <c r="J83" s="6">
        <f>'8月1日'!$C$15</f>
        <v>8369</v>
      </c>
      <c r="K83" s="6">
        <f>'9月1日'!$C$15</f>
        <v>8380</v>
      </c>
      <c r="L83" s="6">
        <f>'10月1日'!$C$15</f>
        <v>8365</v>
      </c>
      <c r="M83" s="6">
        <f>'11月1日'!$C$15</f>
        <v>8362</v>
      </c>
      <c r="N83" s="17">
        <f>'12月1日'!$C$15</f>
        <v>8369</v>
      </c>
    </row>
    <row r="84" spans="1:14" ht="13.5" customHeight="1">
      <c r="A84" s="16"/>
      <c r="B84" s="4" t="s">
        <v>10</v>
      </c>
      <c r="C84" s="6">
        <f>'1月1日'!$D$15</f>
        <v>8984</v>
      </c>
      <c r="D84" s="6">
        <f>'2月1日'!$D$15</f>
        <v>8975</v>
      </c>
      <c r="E84" s="6">
        <f>'3月1日'!$D$15</f>
        <v>8974</v>
      </c>
      <c r="F84" s="6">
        <f>'4月1日'!$D$15</f>
        <v>8977</v>
      </c>
      <c r="G84" s="6">
        <f>'5月1日'!$D$15</f>
        <v>9008</v>
      </c>
      <c r="H84" s="6">
        <f>'6月1日'!$D$15</f>
        <v>9006</v>
      </c>
      <c r="I84" s="6">
        <f>'7月1日'!$D$15</f>
        <v>9003</v>
      </c>
      <c r="J84" s="6">
        <f>'8月1日'!$D$15</f>
        <v>9008</v>
      </c>
      <c r="K84" s="6">
        <f>'9月1日'!$D$15</f>
        <v>9025</v>
      </c>
      <c r="L84" s="6">
        <f>'10月1日'!$D$15</f>
        <v>9028</v>
      </c>
      <c r="M84" s="6">
        <f>'11月1日'!$D$15</f>
        <v>9009</v>
      </c>
      <c r="N84" s="17">
        <f>'12月1日'!$D$15</f>
        <v>8999</v>
      </c>
    </row>
    <row r="85" spans="1:14" ht="13.5" customHeight="1">
      <c r="A85" s="16"/>
      <c r="B85" s="4" t="s">
        <v>11</v>
      </c>
      <c r="C85" s="32">
        <f>'1月1日'!$E$15</f>
        <v>17306</v>
      </c>
      <c r="D85" s="32">
        <f>'2月1日'!$E$15</f>
        <v>17282</v>
      </c>
      <c r="E85" s="32">
        <f>'3月1日'!$E$15</f>
        <v>17270</v>
      </c>
      <c r="F85" s="32">
        <f>'4月1日'!$E$15</f>
        <v>17285</v>
      </c>
      <c r="G85" s="32">
        <f>'5月1日'!$E$15</f>
        <v>17370</v>
      </c>
      <c r="H85" s="32">
        <f>'6月1日'!$E$15</f>
        <v>17370</v>
      </c>
      <c r="I85" s="32">
        <f>'7月1日'!$E$15</f>
        <v>17369</v>
      </c>
      <c r="J85" s="32">
        <f>'8月1日'!$E$15</f>
        <v>17377</v>
      </c>
      <c r="K85" s="32">
        <f>'9月1日'!$E$15</f>
        <v>17405</v>
      </c>
      <c r="L85" s="32">
        <f>'10月1日'!$E$15</f>
        <v>17393</v>
      </c>
      <c r="M85" s="32">
        <f>'11月1日'!$E$15</f>
        <v>17371</v>
      </c>
      <c r="N85" s="33">
        <f>'12月1日'!$E$15</f>
        <v>17368</v>
      </c>
    </row>
    <row r="86" spans="1:14" ht="13.5" customHeight="1">
      <c r="A86" s="16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8">
        <f>'12月1日'!$F$15</f>
        <v>14.73</v>
      </c>
    </row>
    <row r="87" spans="1:14" ht="13.5" customHeight="1" thickBot="1">
      <c r="A87" s="19"/>
      <c r="B87" s="20" t="s">
        <v>13</v>
      </c>
      <c r="C87" s="21">
        <f>'1月1日'!$G$15</f>
        <v>1174.8811948404616</v>
      </c>
      <c r="D87" s="21">
        <f>'2月1日'!$G$15</f>
        <v>1173.2518669382214</v>
      </c>
      <c r="E87" s="21">
        <f>'3月1日'!$G$15</f>
        <v>1172.437202987101</v>
      </c>
      <c r="F87" s="21">
        <f>'4月1日'!$G$15</f>
        <v>1173.4555329260013</v>
      </c>
      <c r="G87" s="21">
        <f>'5月1日'!$G$15</f>
        <v>1179.2260692464358</v>
      </c>
      <c r="H87" s="21">
        <f>'6月1日'!$G$15</f>
        <v>1179.2260692464358</v>
      </c>
      <c r="I87" s="21">
        <f>'7月1日'!$G$15</f>
        <v>1179.1581805838425</v>
      </c>
      <c r="J87" s="21">
        <f>'8月1日'!$G$15</f>
        <v>1179.7012898845892</v>
      </c>
      <c r="K87" s="21">
        <f>'9月1日'!$G$15</f>
        <v>1181.6021724372029</v>
      </c>
      <c r="L87" s="21">
        <f>'10月1日'!$G$15</f>
        <v>1180.7875084860827</v>
      </c>
      <c r="M87" s="21">
        <f>'11月1日'!$G$15</f>
        <v>1179.2939579090291</v>
      </c>
      <c r="N87" s="22">
        <f>'12月1日'!$G$15</f>
        <v>1179.0902919212492</v>
      </c>
    </row>
    <row r="88" spans="1:14" ht="13.5" customHeight="1">
      <c r="A88" s="14" t="s">
        <v>3</v>
      </c>
      <c r="B88" s="15" t="s">
        <v>8</v>
      </c>
      <c r="C88" s="34">
        <f>'1月1日'!$B$16</f>
        <v>2694</v>
      </c>
      <c r="D88" s="34">
        <f>'2月1日'!$B$16</f>
        <v>2697</v>
      </c>
      <c r="E88" s="34">
        <f>'3月1日'!$B$16</f>
        <v>2699</v>
      </c>
      <c r="F88" s="34">
        <f>'4月1日'!$B$16</f>
        <v>2700</v>
      </c>
      <c r="G88" s="34">
        <f>'5月1日'!$B$16</f>
        <v>2696</v>
      </c>
      <c r="H88" s="34">
        <f>'6月1日'!$B$16</f>
        <v>2700</v>
      </c>
      <c r="I88" s="34">
        <f>'7月1日'!$B$16</f>
        <v>2697</v>
      </c>
      <c r="J88" s="34">
        <f>'8月1日'!$B$16</f>
        <v>2697</v>
      </c>
      <c r="K88" s="34">
        <f>'9月1日'!$B$16</f>
        <v>2695</v>
      </c>
      <c r="L88" s="34">
        <f>'10月1日'!$B$16</f>
        <v>2685</v>
      </c>
      <c r="M88" s="34">
        <f>'11月1日'!$B$16</f>
        <v>2690</v>
      </c>
      <c r="N88" s="35">
        <f>'12月1日'!$B$16</f>
        <v>2693</v>
      </c>
    </row>
    <row r="89" spans="1:14" ht="13.5" customHeight="1">
      <c r="A89" s="16"/>
      <c r="B89" s="4" t="s">
        <v>9</v>
      </c>
      <c r="C89" s="6">
        <f>'1月1日'!$C$16</f>
        <v>3219</v>
      </c>
      <c r="D89" s="6">
        <f>'2月1日'!$C$16</f>
        <v>3220</v>
      </c>
      <c r="E89" s="6">
        <f>'3月1日'!$C$16</f>
        <v>3224</v>
      </c>
      <c r="F89" s="6">
        <f>'4月1日'!$C$16</f>
        <v>3224</v>
      </c>
      <c r="G89" s="6">
        <f>'5月1日'!$C$16</f>
        <v>3222</v>
      </c>
      <c r="H89" s="6">
        <f>'6月1日'!$C$16</f>
        <v>3222</v>
      </c>
      <c r="I89" s="6">
        <f>'7月1日'!$C$16</f>
        <v>3225</v>
      </c>
      <c r="J89" s="6">
        <f>'8月1日'!$C$16</f>
        <v>3222</v>
      </c>
      <c r="K89" s="6">
        <f>'9月1日'!$C$16</f>
        <v>3214</v>
      </c>
      <c r="L89" s="6">
        <f>'10月1日'!$C$16</f>
        <v>3204</v>
      </c>
      <c r="M89" s="6">
        <f>'11月1日'!$C$16</f>
        <v>3213</v>
      </c>
      <c r="N89" s="17">
        <f>'12月1日'!$C$16</f>
        <v>3208</v>
      </c>
    </row>
    <row r="90" spans="1:14" ht="13.5" customHeight="1">
      <c r="A90" s="16"/>
      <c r="B90" s="4" t="s">
        <v>10</v>
      </c>
      <c r="C90" s="6">
        <f>'1月1日'!$D$16</f>
        <v>3472</v>
      </c>
      <c r="D90" s="6">
        <f>'2月1日'!$D$16</f>
        <v>3477</v>
      </c>
      <c r="E90" s="6">
        <f>'3月1日'!$D$16</f>
        <v>3479</v>
      </c>
      <c r="F90" s="6">
        <f>'4月1日'!$D$16</f>
        <v>3479</v>
      </c>
      <c r="G90" s="6">
        <f>'5月1日'!$D$16</f>
        <v>3466</v>
      </c>
      <c r="H90" s="6">
        <f>'6月1日'!$D$16</f>
        <v>3474</v>
      </c>
      <c r="I90" s="6">
        <f>'7月1日'!$D$16</f>
        <v>3459</v>
      </c>
      <c r="J90" s="6">
        <f>'8月1日'!$D$16</f>
        <v>3465</v>
      </c>
      <c r="K90" s="6">
        <f>'9月1日'!$D$16</f>
        <v>3460</v>
      </c>
      <c r="L90" s="6">
        <f>'10月1日'!$D$16</f>
        <v>3459</v>
      </c>
      <c r="M90" s="6">
        <f>'11月1日'!$D$16</f>
        <v>3461</v>
      </c>
      <c r="N90" s="17">
        <f>'12月1日'!$D$16</f>
        <v>3459</v>
      </c>
    </row>
    <row r="91" spans="1:14" ht="13.5" customHeight="1">
      <c r="A91" s="16"/>
      <c r="B91" s="4" t="s">
        <v>11</v>
      </c>
      <c r="C91" s="32">
        <f>'1月1日'!$E$16</f>
        <v>6691</v>
      </c>
      <c r="D91" s="32">
        <f>'2月1日'!$E$16</f>
        <v>6697</v>
      </c>
      <c r="E91" s="32">
        <f>'3月1日'!$E$16</f>
        <v>6703</v>
      </c>
      <c r="F91" s="32">
        <f>'4月1日'!$E$16</f>
        <v>6703</v>
      </c>
      <c r="G91" s="32">
        <f>'5月1日'!$E$16</f>
        <v>6688</v>
      </c>
      <c r="H91" s="32">
        <f>'6月1日'!$E$16</f>
        <v>6696</v>
      </c>
      <c r="I91" s="32">
        <f>'7月1日'!$E$16</f>
        <v>6684</v>
      </c>
      <c r="J91" s="32">
        <f>'8月1日'!$E$16</f>
        <v>6687</v>
      </c>
      <c r="K91" s="32">
        <f>'9月1日'!$E$16</f>
        <v>6674</v>
      </c>
      <c r="L91" s="32">
        <f>'10月1日'!$E$16</f>
        <v>6663</v>
      </c>
      <c r="M91" s="32">
        <f>'11月1日'!$E$16</f>
        <v>6674</v>
      </c>
      <c r="N91" s="33">
        <f>'12月1日'!$E$16</f>
        <v>6667</v>
      </c>
    </row>
    <row r="92" spans="1:14" ht="13.5" customHeight="1">
      <c r="A92" s="16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8">
        <f>'12月1日'!$F$16</f>
        <v>38.7</v>
      </c>
    </row>
    <row r="93" spans="1:14" ht="13.5" customHeight="1" thickBot="1">
      <c r="A93" s="19"/>
      <c r="B93" s="20" t="s">
        <v>13</v>
      </c>
      <c r="C93" s="21">
        <f>'1月1日'!$G$16</f>
        <v>172.89405684754522</v>
      </c>
      <c r="D93" s="21">
        <f>'2月1日'!$G$16</f>
        <v>173.04909560723513</v>
      </c>
      <c r="E93" s="21">
        <f>'3月1日'!$G$16</f>
        <v>173.20413436692505</v>
      </c>
      <c r="F93" s="21">
        <f>'4月1日'!$G$16</f>
        <v>173.20413436692505</v>
      </c>
      <c r="G93" s="21">
        <f>'5月1日'!$G$16</f>
        <v>172.81653746770024</v>
      </c>
      <c r="H93" s="21">
        <f>'6月1日'!$G$16</f>
        <v>173.02325581395348</v>
      </c>
      <c r="I93" s="21">
        <f>'7月1日'!$G$16</f>
        <v>172.71317829457362</v>
      </c>
      <c r="J93" s="21">
        <f>'8月1日'!$G$16</f>
        <v>172.7906976744186</v>
      </c>
      <c r="K93" s="21">
        <f>'9月1日'!$G$16</f>
        <v>172.4547803617571</v>
      </c>
      <c r="L93" s="21">
        <f>'10月1日'!$G$16</f>
        <v>172.1705426356589</v>
      </c>
      <c r="M93" s="21">
        <f>'11月1日'!$G$16</f>
        <v>172.4547803617571</v>
      </c>
      <c r="N93" s="22">
        <f>'12月1日'!$G$16</f>
        <v>172.27390180878552</v>
      </c>
    </row>
    <row r="94" spans="1:14" ht="13.5" customHeight="1">
      <c r="A94" s="14" t="s">
        <v>4</v>
      </c>
      <c r="B94" s="15" t="s">
        <v>8</v>
      </c>
      <c r="C94" s="34">
        <f>'1月1日'!$B$17</f>
        <v>3924</v>
      </c>
      <c r="D94" s="34">
        <f>'2月1日'!$B$17</f>
        <v>3918</v>
      </c>
      <c r="E94" s="34">
        <f>'3月1日'!$B$17</f>
        <v>3906</v>
      </c>
      <c r="F94" s="34">
        <f>'4月1日'!$B$17</f>
        <v>3900</v>
      </c>
      <c r="G94" s="34">
        <f>'5月1日'!$B$17</f>
        <v>3899</v>
      </c>
      <c r="H94" s="34">
        <f>'6月1日'!$B$17</f>
        <v>3902</v>
      </c>
      <c r="I94" s="34">
        <f>'7月1日'!$B$17</f>
        <v>3912</v>
      </c>
      <c r="J94" s="34">
        <f>'8月1日'!$B$17</f>
        <v>3910</v>
      </c>
      <c r="K94" s="34">
        <f>'9月1日'!$B$17</f>
        <v>3916</v>
      </c>
      <c r="L94" s="34">
        <f>'10月1日'!$B$17</f>
        <v>3922</v>
      </c>
      <c r="M94" s="34">
        <f>'11月1日'!$B$17</f>
        <v>3917</v>
      </c>
      <c r="N94" s="35">
        <f>'12月1日'!$B$17</f>
        <v>3923</v>
      </c>
    </row>
    <row r="95" spans="1:14" ht="13.5" customHeight="1">
      <c r="A95" s="16"/>
      <c r="B95" s="4" t="s">
        <v>9</v>
      </c>
      <c r="C95" s="6">
        <f>'1月1日'!$C$17</f>
        <v>4305</v>
      </c>
      <c r="D95" s="6">
        <f>'2月1日'!$C$17</f>
        <v>4292</v>
      </c>
      <c r="E95" s="6">
        <f>'3月1日'!$C$17</f>
        <v>4271</v>
      </c>
      <c r="F95" s="6">
        <f>'4月1日'!$C$17</f>
        <v>4265</v>
      </c>
      <c r="G95" s="6">
        <f>'5月1日'!$C$17</f>
        <v>4265</v>
      </c>
      <c r="H95" s="6">
        <f>'6月1日'!$C$17</f>
        <v>4259</v>
      </c>
      <c r="I95" s="6">
        <f>'7月1日'!$C$17</f>
        <v>4263</v>
      </c>
      <c r="J95" s="6">
        <f>'8月1日'!$C$17</f>
        <v>4256</v>
      </c>
      <c r="K95" s="6">
        <f>'9月1日'!$C$17</f>
        <v>4251</v>
      </c>
      <c r="L95" s="6">
        <f>'10月1日'!$C$17</f>
        <v>4255</v>
      </c>
      <c r="M95" s="6">
        <f>'11月1日'!$C$17</f>
        <v>4256</v>
      </c>
      <c r="N95" s="17">
        <f>'12月1日'!$C$17</f>
        <v>4254</v>
      </c>
    </row>
    <row r="96" spans="1:14" ht="13.5" customHeight="1">
      <c r="A96" s="16"/>
      <c r="B96" s="4" t="s">
        <v>10</v>
      </c>
      <c r="C96" s="6">
        <f>'1月1日'!$D$17</f>
        <v>4682</v>
      </c>
      <c r="D96" s="6">
        <f>'2月1日'!$D$17</f>
        <v>4664</v>
      </c>
      <c r="E96" s="6">
        <f>'3月1日'!$D$17</f>
        <v>4645</v>
      </c>
      <c r="F96" s="6">
        <f>'4月1日'!$D$17</f>
        <v>4616</v>
      </c>
      <c r="G96" s="6">
        <f>'5月1日'!$D$17</f>
        <v>4612</v>
      </c>
      <c r="H96" s="6">
        <f>'6月1日'!$D$17</f>
        <v>4622</v>
      </c>
      <c r="I96" s="6">
        <f>'7月1日'!$D$17</f>
        <v>4627</v>
      </c>
      <c r="J96" s="6">
        <f>'8月1日'!$D$17</f>
        <v>4622</v>
      </c>
      <c r="K96" s="6">
        <f>'9月1日'!$D$17</f>
        <v>4616</v>
      </c>
      <c r="L96" s="6">
        <f>'10月1日'!$D$17</f>
        <v>4620</v>
      </c>
      <c r="M96" s="6">
        <f>'11月1日'!$D$17</f>
        <v>4604</v>
      </c>
      <c r="N96" s="17">
        <f>'12月1日'!$D$17</f>
        <v>4596</v>
      </c>
    </row>
    <row r="97" spans="1:14" ht="13.5" customHeight="1">
      <c r="A97" s="16"/>
      <c r="B97" s="4" t="s">
        <v>11</v>
      </c>
      <c r="C97" s="32">
        <f>'1月1日'!$E$17</f>
        <v>8987</v>
      </c>
      <c r="D97" s="32">
        <f>'2月1日'!$E$17</f>
        <v>8956</v>
      </c>
      <c r="E97" s="32">
        <f>'3月1日'!$E$17</f>
        <v>8916</v>
      </c>
      <c r="F97" s="32">
        <f>'4月1日'!$E$17</f>
        <v>8881</v>
      </c>
      <c r="G97" s="32">
        <f>'5月1日'!$E$17</f>
        <v>8877</v>
      </c>
      <c r="H97" s="32">
        <f>'6月1日'!$E$17</f>
        <v>8881</v>
      </c>
      <c r="I97" s="32">
        <f>'7月1日'!$E$17</f>
        <v>8890</v>
      </c>
      <c r="J97" s="32">
        <f>'8月1日'!$E$17</f>
        <v>8878</v>
      </c>
      <c r="K97" s="32">
        <f>'9月1日'!$E$17</f>
        <v>8867</v>
      </c>
      <c r="L97" s="32">
        <f>'10月1日'!$E$17</f>
        <v>8875</v>
      </c>
      <c r="M97" s="32">
        <f>'11月1日'!$E$17</f>
        <v>8860</v>
      </c>
      <c r="N97" s="33">
        <f>'12月1日'!$E$17</f>
        <v>8850</v>
      </c>
    </row>
    <row r="98" spans="1:14" ht="13.5" customHeight="1">
      <c r="A98" s="16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8">
        <f>'12月1日'!$F$17</f>
        <v>20.38</v>
      </c>
    </row>
    <row r="99" spans="1:14" ht="13.5" customHeight="1" thickBot="1">
      <c r="A99" s="19"/>
      <c r="B99" s="20" t="s">
        <v>13</v>
      </c>
      <c r="C99" s="21">
        <f>'1月1日'!$G$17</f>
        <v>440.9715407262022</v>
      </c>
      <c r="D99" s="21">
        <f>'2月1日'!$G$17</f>
        <v>439.45044160942103</v>
      </c>
      <c r="E99" s="21">
        <f>'3月1日'!$G$17</f>
        <v>437.4877330716389</v>
      </c>
      <c r="F99" s="21">
        <f>'4月1日'!$G$17</f>
        <v>435.7703631010795</v>
      </c>
      <c r="G99" s="21">
        <f>'5月1日'!$G$17</f>
        <v>435.5740922473013</v>
      </c>
      <c r="H99" s="21">
        <f>'6月1日'!$G$17</f>
        <v>435.7703631010795</v>
      </c>
      <c r="I99" s="21">
        <f>'7月1日'!$G$17</f>
        <v>436.2119725220805</v>
      </c>
      <c r="J99" s="21">
        <f>'8月1日'!$G$17</f>
        <v>435.62315996074585</v>
      </c>
      <c r="K99" s="21">
        <f>'9月1日'!$G$17</f>
        <v>435.0834151128558</v>
      </c>
      <c r="L99" s="21">
        <f>'10月1日'!$G$17</f>
        <v>435.4759568204122</v>
      </c>
      <c r="M99" s="21">
        <f>'11月1日'!$G$17</f>
        <v>434.7399411187439</v>
      </c>
      <c r="N99" s="22">
        <f>'12月1日'!$G$17</f>
        <v>434.24926398429835</v>
      </c>
    </row>
    <row r="100" spans="1:14" ht="13.5" customHeight="1">
      <c r="A100" s="14" t="s">
        <v>28</v>
      </c>
      <c r="B100" s="15" t="s">
        <v>8</v>
      </c>
      <c r="C100" s="34">
        <f>'1月1日'!$B$18</f>
        <v>731</v>
      </c>
      <c r="D100" s="34">
        <f>'2月1日'!$B$18</f>
        <v>734</v>
      </c>
      <c r="E100" s="34">
        <f>'3月1日'!$B$18</f>
        <v>740</v>
      </c>
      <c r="F100" s="34">
        <f>'4月1日'!$B$18</f>
        <v>737</v>
      </c>
      <c r="G100" s="34">
        <f>'5月1日'!$B$18</f>
        <v>747</v>
      </c>
      <c r="H100" s="34">
        <f>'6月1日'!$B$18</f>
        <v>746</v>
      </c>
      <c r="I100" s="34">
        <f>'7月1日'!$B$18</f>
        <v>753</v>
      </c>
      <c r="J100" s="34">
        <f>'8月1日'!$B$18</f>
        <v>756</v>
      </c>
      <c r="K100" s="34">
        <f>'9月1日'!$B$18</f>
        <v>760</v>
      </c>
      <c r="L100" s="34">
        <f>'10月1日'!$B$18</f>
        <v>755</v>
      </c>
      <c r="M100" s="34">
        <f>'11月1日'!$B$18</f>
        <v>756</v>
      </c>
      <c r="N100" s="35">
        <f>'12月1日'!$B$18</f>
        <v>757</v>
      </c>
    </row>
    <row r="101" spans="1:14" ht="13.5" customHeight="1">
      <c r="A101" s="16"/>
      <c r="B101" s="4" t="s">
        <v>9</v>
      </c>
      <c r="C101" s="6">
        <f>'1月1日'!$C$18</f>
        <v>832</v>
      </c>
      <c r="D101" s="6">
        <f>'2月1日'!$C$18</f>
        <v>834</v>
      </c>
      <c r="E101" s="6">
        <f>'3月1日'!$C$18</f>
        <v>834</v>
      </c>
      <c r="F101" s="6">
        <f>'4月1日'!$C$18</f>
        <v>831</v>
      </c>
      <c r="G101" s="6">
        <f>'5月1日'!$C$18</f>
        <v>836</v>
      </c>
      <c r="H101" s="6">
        <f>'6月1日'!$C$18</f>
        <v>835</v>
      </c>
      <c r="I101" s="6">
        <f>'7月1日'!$C$18</f>
        <v>842</v>
      </c>
      <c r="J101" s="6">
        <f>'8月1日'!$C$18</f>
        <v>846</v>
      </c>
      <c r="K101" s="6">
        <f>'9月1日'!$C$18</f>
        <v>853</v>
      </c>
      <c r="L101" s="6">
        <f>'10月1日'!$C$18</f>
        <v>846</v>
      </c>
      <c r="M101" s="6">
        <f>'11月1日'!$C$18</f>
        <v>848</v>
      </c>
      <c r="N101" s="17">
        <f>'12月1日'!$C$18</f>
        <v>848</v>
      </c>
    </row>
    <row r="102" spans="1:14" ht="13.5" customHeight="1">
      <c r="A102" s="16"/>
      <c r="B102" s="4" t="s">
        <v>10</v>
      </c>
      <c r="C102" s="6">
        <f>'1月1日'!$D$18</f>
        <v>728</v>
      </c>
      <c r="D102" s="6">
        <f>'2月1日'!$D$18</f>
        <v>721</v>
      </c>
      <c r="E102" s="6">
        <f>'3月1日'!$D$18</f>
        <v>718</v>
      </c>
      <c r="F102" s="6">
        <f>'4月1日'!$D$18</f>
        <v>712</v>
      </c>
      <c r="G102" s="6">
        <f>'5月1日'!$D$18</f>
        <v>709</v>
      </c>
      <c r="H102" s="6">
        <f>'6月1日'!$D$18</f>
        <v>709</v>
      </c>
      <c r="I102" s="6">
        <f>'7月1日'!$D$18</f>
        <v>710</v>
      </c>
      <c r="J102" s="6">
        <f>'8月1日'!$D$18</f>
        <v>707</v>
      </c>
      <c r="K102" s="6">
        <f>'9月1日'!$D$18</f>
        <v>705</v>
      </c>
      <c r="L102" s="6">
        <f>'10月1日'!$D$18</f>
        <v>703</v>
      </c>
      <c r="M102" s="6">
        <f>'11月1日'!$D$18</f>
        <v>705</v>
      </c>
      <c r="N102" s="17">
        <f>'12月1日'!$D$18</f>
        <v>704</v>
      </c>
    </row>
    <row r="103" spans="1:14" ht="13.5" customHeight="1">
      <c r="A103" s="16"/>
      <c r="B103" s="4" t="s">
        <v>11</v>
      </c>
      <c r="C103" s="32">
        <f>'1月1日'!$E$18</f>
        <v>1560</v>
      </c>
      <c r="D103" s="32">
        <f>'2月1日'!$E$18</f>
        <v>1555</v>
      </c>
      <c r="E103" s="32">
        <f>'3月1日'!$E$18</f>
        <v>1552</v>
      </c>
      <c r="F103" s="32">
        <f>'4月1日'!$E$18</f>
        <v>1543</v>
      </c>
      <c r="G103" s="32">
        <f>'5月1日'!$E$18</f>
        <v>1545</v>
      </c>
      <c r="H103" s="32">
        <f>'6月1日'!$E$18</f>
        <v>1544</v>
      </c>
      <c r="I103" s="32">
        <f>'7月1日'!$E$18</f>
        <v>1552</v>
      </c>
      <c r="J103" s="32">
        <f>'8月1日'!$E$18</f>
        <v>1553</v>
      </c>
      <c r="K103" s="32">
        <f>'9月1日'!$E$18</f>
        <v>1558</v>
      </c>
      <c r="L103" s="32">
        <f>'10月1日'!$E$18</f>
        <v>1549</v>
      </c>
      <c r="M103" s="32">
        <f>'11月1日'!$E$18</f>
        <v>1553</v>
      </c>
      <c r="N103" s="33">
        <f>'12月1日'!$E$18</f>
        <v>1552</v>
      </c>
    </row>
    <row r="104" spans="1:14" ht="13.5" customHeight="1">
      <c r="A104" s="16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8">
        <f>'12月1日'!$F$18</f>
        <v>11.87</v>
      </c>
    </row>
    <row r="105" spans="1:14" ht="13.5" customHeight="1" thickBot="1">
      <c r="A105" s="19"/>
      <c r="B105" s="20" t="s">
        <v>13</v>
      </c>
      <c r="C105" s="21">
        <f>'1月1日'!$G$18</f>
        <v>131.42375737152486</v>
      </c>
      <c r="D105" s="21">
        <f>'2月1日'!$G$18</f>
        <v>131.00252737994947</v>
      </c>
      <c r="E105" s="21">
        <f>'3月1日'!$G$18</f>
        <v>130.74978938500422</v>
      </c>
      <c r="F105" s="21">
        <f>'4月1日'!$G$18</f>
        <v>129.9915754001685</v>
      </c>
      <c r="G105" s="21">
        <f>'5月1日'!$G$18</f>
        <v>130.16006739679867</v>
      </c>
      <c r="H105" s="21">
        <f>'6月1日'!$G$18</f>
        <v>130.07582139848358</v>
      </c>
      <c r="I105" s="21">
        <f>'7月1日'!$G$18</f>
        <v>130.74978938500422</v>
      </c>
      <c r="J105" s="21">
        <f>'8月1日'!$G$18</f>
        <v>130.8340353833193</v>
      </c>
      <c r="K105" s="21">
        <f>'9月1日'!$G$18</f>
        <v>131.2552653748947</v>
      </c>
      <c r="L105" s="21">
        <f>'10月1日'!$G$18</f>
        <v>130.49705139005897</v>
      </c>
      <c r="M105" s="21">
        <f>'11月1日'!$G$18</f>
        <v>130.8340353833193</v>
      </c>
      <c r="N105" s="22">
        <f>'12月1日'!$G$18</f>
        <v>130.74978938500422</v>
      </c>
    </row>
    <row r="106" spans="1:14" ht="13.5" customHeight="1">
      <c r="A106" s="14" t="s">
        <v>24</v>
      </c>
      <c r="B106" s="15" t="s">
        <v>8</v>
      </c>
      <c r="C106" s="34">
        <f>'1月1日'!$B$19</f>
        <v>1361</v>
      </c>
      <c r="D106" s="34">
        <f>'2月1日'!$B$19</f>
        <v>1359</v>
      </c>
      <c r="E106" s="34">
        <f>'3月1日'!$B$19</f>
        <v>1359</v>
      </c>
      <c r="F106" s="34">
        <f>'4月1日'!$B$19</f>
        <v>1361</v>
      </c>
      <c r="G106" s="34">
        <f>'5月1日'!$B$19</f>
        <v>1361</v>
      </c>
      <c r="H106" s="34">
        <f>'6月1日'!$B$19</f>
        <v>1360</v>
      </c>
      <c r="I106" s="34">
        <f>'7月1日'!$B$19</f>
        <v>1358</v>
      </c>
      <c r="J106" s="34">
        <f>'8月1日'!$B$19</f>
        <v>1359</v>
      </c>
      <c r="K106" s="34">
        <f>'9月1日'!$B$19</f>
        <v>1354</v>
      </c>
      <c r="L106" s="34">
        <f>'10月1日'!$B$19</f>
        <v>1354</v>
      </c>
      <c r="M106" s="34">
        <f>'11月1日'!$B$19</f>
        <v>1350</v>
      </c>
      <c r="N106" s="35">
        <f>'12月1日'!$B$19</f>
        <v>1352</v>
      </c>
    </row>
    <row r="107" spans="1:14" ht="13.5" customHeight="1">
      <c r="A107" s="16"/>
      <c r="B107" s="4" t="s">
        <v>9</v>
      </c>
      <c r="C107" s="6">
        <f>'1月1日'!$C$19</f>
        <v>1292</v>
      </c>
      <c r="D107" s="6">
        <f>'2月1日'!$C$19</f>
        <v>1292</v>
      </c>
      <c r="E107" s="6">
        <f>'3月1日'!$C$19</f>
        <v>1291</v>
      </c>
      <c r="F107" s="6">
        <f>'4月1日'!$C$19</f>
        <v>1289</v>
      </c>
      <c r="G107" s="6">
        <f>'5月1日'!$C$19</f>
        <v>1290</v>
      </c>
      <c r="H107" s="6">
        <f>'6月1日'!$C$19</f>
        <v>1293</v>
      </c>
      <c r="I107" s="6">
        <f>'7月1日'!$C$19</f>
        <v>1291</v>
      </c>
      <c r="J107" s="6">
        <f>'8月1日'!$C$19</f>
        <v>1288</v>
      </c>
      <c r="K107" s="6">
        <f>'9月1日'!$C$19</f>
        <v>1287</v>
      </c>
      <c r="L107" s="6">
        <f>'10月1日'!$C$19</f>
        <v>1279</v>
      </c>
      <c r="M107" s="6">
        <f>'11月1日'!$C$19</f>
        <v>1277</v>
      </c>
      <c r="N107" s="17">
        <f>'12月1日'!$C$19</f>
        <v>1274</v>
      </c>
    </row>
    <row r="108" spans="1:14" ht="13.5" customHeight="1">
      <c r="A108" s="16"/>
      <c r="B108" s="4" t="s">
        <v>10</v>
      </c>
      <c r="C108" s="6">
        <f>'1月1日'!$D$19</f>
        <v>1459</v>
      </c>
      <c r="D108" s="6">
        <f>'2月1日'!$D$19</f>
        <v>1455</v>
      </c>
      <c r="E108" s="6">
        <f>'3月1日'!$D$19</f>
        <v>1452</v>
      </c>
      <c r="F108" s="6">
        <f>'4月1日'!$D$19</f>
        <v>1447</v>
      </c>
      <c r="G108" s="6">
        <f>'5月1日'!$D$19</f>
        <v>1446</v>
      </c>
      <c r="H108" s="6">
        <f>'6月1日'!$D$19</f>
        <v>1439</v>
      </c>
      <c r="I108" s="6">
        <f>'7月1日'!$D$19</f>
        <v>1439</v>
      </c>
      <c r="J108" s="6">
        <f>'8月1日'!$D$19</f>
        <v>1439</v>
      </c>
      <c r="K108" s="6">
        <f>'9月1日'!$D$19</f>
        <v>1436</v>
      </c>
      <c r="L108" s="6">
        <f>'10月1日'!$D$19</f>
        <v>1438</v>
      </c>
      <c r="M108" s="6">
        <f>'11月1日'!$D$19</f>
        <v>1436</v>
      </c>
      <c r="N108" s="17">
        <f>'12月1日'!$D$19</f>
        <v>1436</v>
      </c>
    </row>
    <row r="109" spans="1:14" ht="13.5" customHeight="1">
      <c r="A109" s="16"/>
      <c r="B109" s="4" t="s">
        <v>11</v>
      </c>
      <c r="C109" s="32">
        <f>'1月1日'!$E$19</f>
        <v>2751</v>
      </c>
      <c r="D109" s="32">
        <f>'2月1日'!$E$19</f>
        <v>2747</v>
      </c>
      <c r="E109" s="32">
        <f>'3月1日'!$E$19</f>
        <v>2743</v>
      </c>
      <c r="F109" s="32">
        <f>'4月1日'!$E$19</f>
        <v>2736</v>
      </c>
      <c r="G109" s="32">
        <f>'5月1日'!$E$19</f>
        <v>2736</v>
      </c>
      <c r="H109" s="32">
        <f>'6月1日'!$E$19</f>
        <v>2732</v>
      </c>
      <c r="I109" s="32">
        <f>'7月1日'!$E$19</f>
        <v>2730</v>
      </c>
      <c r="J109" s="32">
        <f>'8月1日'!$E$19</f>
        <v>2727</v>
      </c>
      <c r="K109" s="32">
        <f>'9月1日'!$E$19</f>
        <v>2723</v>
      </c>
      <c r="L109" s="32">
        <f>'10月1日'!$E$19</f>
        <v>2717</v>
      </c>
      <c r="M109" s="32">
        <f>'11月1日'!$E$19</f>
        <v>2713</v>
      </c>
      <c r="N109" s="33">
        <f>'12月1日'!$E$19</f>
        <v>2710</v>
      </c>
    </row>
    <row r="110" spans="1:14" ht="13.5" customHeight="1">
      <c r="A110" s="16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8">
        <f>'12月1日'!$F$19</f>
        <v>6.33</v>
      </c>
    </row>
    <row r="111" spans="1:14" ht="13.5" customHeight="1" thickBot="1">
      <c r="A111" s="19"/>
      <c r="B111" s="20" t="s">
        <v>13</v>
      </c>
      <c r="C111" s="21">
        <f>'1月1日'!$G$19</f>
        <v>434.59715639810423</v>
      </c>
      <c r="D111" s="21">
        <f>'2月1日'!$G$19</f>
        <v>433.9652448657188</v>
      </c>
      <c r="E111" s="21">
        <f>'3月1日'!$G$19</f>
        <v>433.3333333333333</v>
      </c>
      <c r="F111" s="21">
        <f>'4月1日'!$G$19</f>
        <v>432.22748815165875</v>
      </c>
      <c r="G111" s="21">
        <f>'5月1日'!$G$19</f>
        <v>432.22748815165875</v>
      </c>
      <c r="H111" s="21">
        <f>'6月1日'!$G$19</f>
        <v>431.5955766192733</v>
      </c>
      <c r="I111" s="21">
        <f>'7月1日'!$G$19</f>
        <v>431.2796208530806</v>
      </c>
      <c r="J111" s="21">
        <f>'8月1日'!$G$19</f>
        <v>430.8056872037915</v>
      </c>
      <c r="K111" s="21">
        <f>'9月1日'!$G$19</f>
        <v>430.173775671406</v>
      </c>
      <c r="L111" s="21">
        <f>'10月1日'!$G$19</f>
        <v>429.2259083728278</v>
      </c>
      <c r="M111" s="21">
        <f>'11月1日'!$G$19</f>
        <v>428.59399684044234</v>
      </c>
      <c r="N111" s="22">
        <f>'12月1日'!$G$19</f>
        <v>428.12006319115324</v>
      </c>
    </row>
    <row r="112" spans="1:14" ht="13.5" customHeight="1">
      <c r="A112" s="14" t="s">
        <v>26</v>
      </c>
      <c r="B112" s="15" t="s">
        <v>8</v>
      </c>
      <c r="C112" s="34">
        <f>'1月1日'!$B$20</f>
        <v>7250</v>
      </c>
      <c r="D112" s="34">
        <f>'2月1日'!$B$20</f>
        <v>7241</v>
      </c>
      <c r="E112" s="34">
        <f>'3月1日'!$B$20</f>
        <v>7237</v>
      </c>
      <c r="F112" s="34">
        <f>'4月1日'!$B$20</f>
        <v>7253</v>
      </c>
      <c r="G112" s="34">
        <f>'5月1日'!$B$20</f>
        <v>7263</v>
      </c>
      <c r="H112" s="34">
        <f>'6月1日'!$B$20</f>
        <v>7282</v>
      </c>
      <c r="I112" s="34">
        <f>'7月1日'!$B$20</f>
        <v>7288</v>
      </c>
      <c r="J112" s="34">
        <f>'8月1日'!$B$20</f>
        <v>7289</v>
      </c>
      <c r="K112" s="34">
        <f>'9月1日'!$B$20</f>
        <v>7287</v>
      </c>
      <c r="L112" s="34">
        <f>'10月1日'!$B$20</f>
        <v>7292</v>
      </c>
      <c r="M112" s="34">
        <f>'11月1日'!$B$20</f>
        <v>7290</v>
      </c>
      <c r="N112" s="35">
        <f>'12月1日'!$B$20</f>
        <v>7297</v>
      </c>
    </row>
    <row r="113" spans="1:14" ht="13.5" customHeight="1">
      <c r="A113" s="16"/>
      <c r="B113" s="4" t="s">
        <v>9</v>
      </c>
      <c r="C113" s="6">
        <f>'1月1日'!$C$20</f>
        <v>8186</v>
      </c>
      <c r="D113" s="6">
        <f>'2月1日'!$C$20</f>
        <v>8178</v>
      </c>
      <c r="E113" s="6">
        <f>'3月1日'!$C$20</f>
        <v>8169</v>
      </c>
      <c r="F113" s="6">
        <f>'4月1日'!$C$20</f>
        <v>8162</v>
      </c>
      <c r="G113" s="6">
        <f>'5月1日'!$C$20</f>
        <v>8144</v>
      </c>
      <c r="H113" s="6">
        <f>'6月1日'!$C$20</f>
        <v>8152</v>
      </c>
      <c r="I113" s="6">
        <f>'7月1日'!$C$20</f>
        <v>8151</v>
      </c>
      <c r="J113" s="6">
        <f>'8月1日'!$C$20</f>
        <v>8136</v>
      </c>
      <c r="K113" s="6">
        <f>'9月1日'!$C$20</f>
        <v>8136</v>
      </c>
      <c r="L113" s="6">
        <f>'10月1日'!$C$20</f>
        <v>8152</v>
      </c>
      <c r="M113" s="6">
        <f>'11月1日'!$C$20</f>
        <v>8160</v>
      </c>
      <c r="N113" s="17">
        <f>'12月1日'!$C$20</f>
        <v>8167</v>
      </c>
    </row>
    <row r="114" spans="1:14" ht="13.5" customHeight="1">
      <c r="A114" s="16"/>
      <c r="B114" s="4" t="s">
        <v>10</v>
      </c>
      <c r="C114" s="6">
        <f>'1月1日'!$D$20</f>
        <v>8663</v>
      </c>
      <c r="D114" s="6">
        <f>'2月1日'!$D$20</f>
        <v>8660</v>
      </c>
      <c r="E114" s="6">
        <f>'3月1日'!$D$20</f>
        <v>8646</v>
      </c>
      <c r="F114" s="6">
        <f>'4月1日'!$D$20</f>
        <v>8634</v>
      </c>
      <c r="G114" s="6">
        <f>'5月1日'!$D$20</f>
        <v>8627</v>
      </c>
      <c r="H114" s="6">
        <f>'6月1日'!$D$20</f>
        <v>8629</v>
      </c>
      <c r="I114" s="6">
        <f>'7月1日'!$D$20</f>
        <v>8651</v>
      </c>
      <c r="J114" s="6">
        <f>'8月1日'!$D$20</f>
        <v>8651</v>
      </c>
      <c r="K114" s="6">
        <f>'9月1日'!$D$20</f>
        <v>8637</v>
      </c>
      <c r="L114" s="6">
        <f>'10月1日'!$D$20</f>
        <v>8638</v>
      </c>
      <c r="M114" s="6">
        <f>'11月1日'!$D$20</f>
        <v>8636</v>
      </c>
      <c r="N114" s="17">
        <f>'12月1日'!$D$20</f>
        <v>8645</v>
      </c>
    </row>
    <row r="115" spans="1:14" ht="13.5" customHeight="1">
      <c r="A115" s="16"/>
      <c r="B115" s="4" t="s">
        <v>11</v>
      </c>
      <c r="C115" s="32">
        <f>'1月1日'!$E$20</f>
        <v>16849</v>
      </c>
      <c r="D115" s="32">
        <f>'2月1日'!$E$20</f>
        <v>16838</v>
      </c>
      <c r="E115" s="32">
        <f>'3月1日'!$E$20</f>
        <v>16815</v>
      </c>
      <c r="F115" s="32">
        <f>'4月1日'!$E$20</f>
        <v>16796</v>
      </c>
      <c r="G115" s="32">
        <f>'5月1日'!$E$20</f>
        <v>16771</v>
      </c>
      <c r="H115" s="32">
        <f>'6月1日'!$E$20</f>
        <v>16781</v>
      </c>
      <c r="I115" s="32">
        <f>'7月1日'!$E$20</f>
        <v>16802</v>
      </c>
      <c r="J115" s="32">
        <f>'8月1日'!$E$20</f>
        <v>16787</v>
      </c>
      <c r="K115" s="32">
        <f>'9月1日'!$E$20</f>
        <v>16773</v>
      </c>
      <c r="L115" s="32">
        <f>'10月1日'!$E$20</f>
        <v>16790</v>
      </c>
      <c r="M115" s="32">
        <f>'11月1日'!$E$20</f>
        <v>16796</v>
      </c>
      <c r="N115" s="33">
        <f>'12月1日'!$E$20</f>
        <v>16812</v>
      </c>
    </row>
    <row r="116" spans="1:14" ht="13.5" customHeight="1">
      <c r="A116" s="16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8">
        <f>'12月1日'!$F$20</f>
        <v>18.12</v>
      </c>
    </row>
    <row r="117" spans="1:14" ht="13.5" customHeight="1" thickBot="1">
      <c r="A117" s="19"/>
      <c r="B117" s="20" t="s">
        <v>13</v>
      </c>
      <c r="C117" s="21">
        <f>'1月1日'!$G$20</f>
        <v>929.8565121412803</v>
      </c>
      <c r="D117" s="21">
        <f>'2月1日'!$G$20</f>
        <v>929.2494481236203</v>
      </c>
      <c r="E117" s="21">
        <f>'3月1日'!$G$20</f>
        <v>927.9801324503311</v>
      </c>
      <c r="F117" s="21">
        <f>'4月1日'!$G$20</f>
        <v>926.9315673289183</v>
      </c>
      <c r="G117" s="21">
        <f>'5月1日'!$G$20</f>
        <v>925.551876379691</v>
      </c>
      <c r="H117" s="21">
        <f>'6月1日'!$G$20</f>
        <v>926.1037527593818</v>
      </c>
      <c r="I117" s="21">
        <f>'7月1日'!$G$20</f>
        <v>927.2626931567329</v>
      </c>
      <c r="J117" s="21">
        <f>'8月1日'!$G$20</f>
        <v>926.4348785871964</v>
      </c>
      <c r="K117" s="21">
        <f>'9月1日'!$G$20</f>
        <v>925.6622516556291</v>
      </c>
      <c r="L117" s="21">
        <f>'10月1日'!$G$20</f>
        <v>926.6004415011037</v>
      </c>
      <c r="M117" s="21">
        <f>'11月1日'!$G$20</f>
        <v>926.9315673289183</v>
      </c>
      <c r="N117" s="22">
        <f>'12月1日'!$G$20</f>
        <v>927.8145695364238</v>
      </c>
    </row>
    <row r="118" spans="1:14" ht="13.5" customHeight="1">
      <c r="A118" s="14" t="s">
        <v>25</v>
      </c>
      <c r="B118" s="15" t="s">
        <v>8</v>
      </c>
      <c r="C118" s="34">
        <f>'1月1日'!$B$21</f>
        <v>2533</v>
      </c>
      <c r="D118" s="34">
        <f>'2月1日'!$B$21</f>
        <v>2533</v>
      </c>
      <c r="E118" s="34">
        <f>'3月1日'!$B$21</f>
        <v>2526</v>
      </c>
      <c r="F118" s="34">
        <f>'4月1日'!$B$21</f>
        <v>2528</v>
      </c>
      <c r="G118" s="34">
        <f>'5月1日'!$B$21</f>
        <v>2569</v>
      </c>
      <c r="H118" s="34">
        <f>'6月1日'!$B$21</f>
        <v>2576</v>
      </c>
      <c r="I118" s="34">
        <f>'7月1日'!$B$21</f>
        <v>2571</v>
      </c>
      <c r="J118" s="34">
        <f>'8月1日'!$B$21</f>
        <v>2569</v>
      </c>
      <c r="K118" s="34">
        <f>'9月1日'!$B$21</f>
        <v>2579</v>
      </c>
      <c r="L118" s="34">
        <f>'10月1日'!$B$21</f>
        <v>2581</v>
      </c>
      <c r="M118" s="34">
        <f>'11月1日'!$B$21</f>
        <v>2581</v>
      </c>
      <c r="N118" s="35">
        <f>'12月1日'!$B$21</f>
        <v>2580</v>
      </c>
    </row>
    <row r="119" spans="1:14" ht="13.5" customHeight="1">
      <c r="A119" s="16"/>
      <c r="B119" s="4" t="s">
        <v>9</v>
      </c>
      <c r="C119" s="6">
        <f>'1月1日'!$C$21</f>
        <v>2640</v>
      </c>
      <c r="D119" s="6">
        <f>'2月1日'!$C$21</f>
        <v>2638</v>
      </c>
      <c r="E119" s="6">
        <f>'3月1日'!$C$21</f>
        <v>2638</v>
      </c>
      <c r="F119" s="6">
        <f>'4月1日'!$C$21</f>
        <v>2637</v>
      </c>
      <c r="G119" s="6">
        <f>'5月1日'!$C$21</f>
        <v>2647</v>
      </c>
      <c r="H119" s="6">
        <f>'6月1日'!$C$21</f>
        <v>2639</v>
      </c>
      <c r="I119" s="6">
        <f>'7月1日'!$C$21</f>
        <v>2634</v>
      </c>
      <c r="J119" s="6">
        <f>'8月1日'!$C$21</f>
        <v>2636</v>
      </c>
      <c r="K119" s="6">
        <f>'9月1日'!$C$21</f>
        <v>2631</v>
      </c>
      <c r="L119" s="6">
        <f>'10月1日'!$C$21</f>
        <v>2625</v>
      </c>
      <c r="M119" s="6">
        <f>'11月1日'!$C$21</f>
        <v>2621</v>
      </c>
      <c r="N119" s="17">
        <f>'12月1日'!$C$21</f>
        <v>2623</v>
      </c>
    </row>
    <row r="120" spans="1:14" ht="13.5" customHeight="1">
      <c r="A120" s="16"/>
      <c r="B120" s="4" t="s">
        <v>10</v>
      </c>
      <c r="C120" s="6">
        <f>'1月1日'!$D$21</f>
        <v>2799</v>
      </c>
      <c r="D120" s="6">
        <f>'2月1日'!$D$21</f>
        <v>2797</v>
      </c>
      <c r="E120" s="6">
        <f>'3月1日'!$D$21</f>
        <v>2786</v>
      </c>
      <c r="F120" s="6">
        <f>'4月1日'!$D$21</f>
        <v>2784</v>
      </c>
      <c r="G120" s="6">
        <f>'5月1日'!$D$21</f>
        <v>2803</v>
      </c>
      <c r="H120" s="6">
        <f>'6月1日'!$D$21</f>
        <v>2809</v>
      </c>
      <c r="I120" s="6">
        <f>'7月1日'!$D$21</f>
        <v>2807</v>
      </c>
      <c r="J120" s="6">
        <f>'8月1日'!$D$21</f>
        <v>2809</v>
      </c>
      <c r="K120" s="6">
        <f>'9月1日'!$D$21</f>
        <v>2819</v>
      </c>
      <c r="L120" s="6">
        <f>'10月1日'!$D$21</f>
        <v>2821</v>
      </c>
      <c r="M120" s="6">
        <f>'11月1日'!$D$21</f>
        <v>2817</v>
      </c>
      <c r="N120" s="17">
        <f>'12月1日'!$D$21</f>
        <v>2815</v>
      </c>
    </row>
    <row r="121" spans="1:14" ht="13.5" customHeight="1">
      <c r="A121" s="16"/>
      <c r="B121" s="4" t="s">
        <v>11</v>
      </c>
      <c r="C121" s="32">
        <f>'1月1日'!$E$21</f>
        <v>5439</v>
      </c>
      <c r="D121" s="32">
        <f>'2月1日'!$E$21</f>
        <v>5435</v>
      </c>
      <c r="E121" s="32">
        <f>'3月1日'!$E$21</f>
        <v>5424</v>
      </c>
      <c r="F121" s="32">
        <f>'4月1日'!$E$21</f>
        <v>5421</v>
      </c>
      <c r="G121" s="32">
        <f>'5月1日'!$E$21</f>
        <v>5450</v>
      </c>
      <c r="H121" s="32">
        <f>'6月1日'!$E$21</f>
        <v>5448</v>
      </c>
      <c r="I121" s="32">
        <f>'7月1日'!$E$21</f>
        <v>5441</v>
      </c>
      <c r="J121" s="32">
        <f>'8月1日'!$E$21</f>
        <v>5445</v>
      </c>
      <c r="K121" s="32">
        <f>'9月1日'!$E$21</f>
        <v>5450</v>
      </c>
      <c r="L121" s="32">
        <f>'10月1日'!$E$21</f>
        <v>5446</v>
      </c>
      <c r="M121" s="32">
        <f>'11月1日'!$E$21</f>
        <v>5438</v>
      </c>
      <c r="N121" s="33">
        <f>'12月1日'!$E$21</f>
        <v>5438</v>
      </c>
    </row>
    <row r="122" spans="1:14" ht="13.5" customHeight="1">
      <c r="A122" s="16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8">
        <f>'12月1日'!$F$21</f>
        <v>8.62</v>
      </c>
    </row>
    <row r="123" spans="1:14" ht="13.5" customHeight="1" thickBot="1">
      <c r="A123" s="19"/>
      <c r="B123" s="20" t="s">
        <v>13</v>
      </c>
      <c r="C123" s="21">
        <f>'1月1日'!$G$21</f>
        <v>630.9744779582367</v>
      </c>
      <c r="D123" s="21">
        <f>'2月1日'!$G$21</f>
        <v>630.5104408352669</v>
      </c>
      <c r="E123" s="21">
        <f>'3月1日'!$G$21</f>
        <v>629.2343387470999</v>
      </c>
      <c r="F123" s="21">
        <f>'4月1日'!$G$21</f>
        <v>628.8863109048724</v>
      </c>
      <c r="G123" s="21">
        <f>'5月1日'!$G$21</f>
        <v>632.2505800464038</v>
      </c>
      <c r="H123" s="21">
        <f>'6月1日'!$G$21</f>
        <v>632.0185614849189</v>
      </c>
      <c r="I123" s="21">
        <f>'7月1日'!$G$21</f>
        <v>631.2064965197217</v>
      </c>
      <c r="J123" s="21">
        <f>'8月1日'!$G$21</f>
        <v>631.6705336426915</v>
      </c>
      <c r="K123" s="21">
        <f>'9月1日'!$G$21</f>
        <v>632.2505800464038</v>
      </c>
      <c r="L123" s="21">
        <f>'10月1日'!$G$21</f>
        <v>631.7865429234339</v>
      </c>
      <c r="M123" s="21">
        <f>'11月1日'!$G$21</f>
        <v>630.8584686774942</v>
      </c>
      <c r="N123" s="22">
        <f>'12月1日'!$G$21</f>
        <v>630.8584686774942</v>
      </c>
    </row>
    <row r="124" spans="1:14" ht="13.5" customHeight="1">
      <c r="A124" s="14" t="s">
        <v>29</v>
      </c>
      <c r="B124" s="15" t="s">
        <v>8</v>
      </c>
      <c r="C124" s="34">
        <f>'1月1日'!$B$22</f>
        <v>5449</v>
      </c>
      <c r="D124" s="34">
        <f>'2月1日'!$B$22</f>
        <v>5452</v>
      </c>
      <c r="E124" s="34">
        <f>'3月1日'!$B$22</f>
        <v>5457</v>
      </c>
      <c r="F124" s="34">
        <f>'4月1日'!$B$22</f>
        <v>5444</v>
      </c>
      <c r="G124" s="34">
        <f>'5月1日'!$B$22</f>
        <v>5442</v>
      </c>
      <c r="H124" s="34">
        <f>'6月1日'!$B$22</f>
        <v>5449</v>
      </c>
      <c r="I124" s="34">
        <f>'7月1日'!$B$22</f>
        <v>5447</v>
      </c>
      <c r="J124" s="34">
        <f>'8月1日'!$B$22</f>
        <v>5456</v>
      </c>
      <c r="K124" s="34">
        <f>'9月1日'!$B$22</f>
        <v>5462</v>
      </c>
      <c r="L124" s="34">
        <f>'10月1日'!$B$22</f>
        <v>5472</v>
      </c>
      <c r="M124" s="34">
        <f>'11月1日'!$B$22</f>
        <v>5474</v>
      </c>
      <c r="N124" s="35">
        <f>'12月1日'!$B$22</f>
        <v>5479</v>
      </c>
    </row>
    <row r="125" spans="1:14" ht="13.5" customHeight="1">
      <c r="A125" s="16"/>
      <c r="B125" s="4" t="s">
        <v>9</v>
      </c>
      <c r="C125" s="6">
        <f>'1月1日'!$C$22</f>
        <v>6226</v>
      </c>
      <c r="D125" s="6">
        <f>'2月1日'!$C$22</f>
        <v>6232</v>
      </c>
      <c r="E125" s="6">
        <f>'3月1日'!$C$22</f>
        <v>6235</v>
      </c>
      <c r="F125" s="6">
        <f>'4月1日'!$C$22</f>
        <v>6210</v>
      </c>
      <c r="G125" s="6">
        <f>'5月1日'!$C$22</f>
        <v>6204</v>
      </c>
      <c r="H125" s="6">
        <f>'6月1日'!$C$22</f>
        <v>6210</v>
      </c>
      <c r="I125" s="6">
        <f>'7月1日'!$C$22</f>
        <v>6212</v>
      </c>
      <c r="J125" s="6">
        <f>'8月1日'!$C$22</f>
        <v>6208</v>
      </c>
      <c r="K125" s="6">
        <f>'9月1日'!$C$22</f>
        <v>6197</v>
      </c>
      <c r="L125" s="6">
        <f>'10月1日'!$C$22</f>
        <v>6211</v>
      </c>
      <c r="M125" s="6">
        <f>'11月1日'!$C$22</f>
        <v>6220</v>
      </c>
      <c r="N125" s="17">
        <f>'12月1日'!$C$22</f>
        <v>6214</v>
      </c>
    </row>
    <row r="126" spans="1:14" ht="13.5" customHeight="1">
      <c r="A126" s="16"/>
      <c r="B126" s="4" t="s">
        <v>10</v>
      </c>
      <c r="C126" s="6">
        <f>'1月1日'!$D$22</f>
        <v>6845</v>
      </c>
      <c r="D126" s="6">
        <f>'2月1日'!$D$22</f>
        <v>6850</v>
      </c>
      <c r="E126" s="6">
        <f>'3月1日'!$D$22</f>
        <v>6842</v>
      </c>
      <c r="F126" s="6">
        <f>'4月1日'!$D$22</f>
        <v>6813</v>
      </c>
      <c r="G126" s="6">
        <f>'5月1日'!$D$22</f>
        <v>6807</v>
      </c>
      <c r="H126" s="6">
        <f>'6月1日'!$D$22</f>
        <v>6802</v>
      </c>
      <c r="I126" s="6">
        <f>'7月1日'!$D$22</f>
        <v>6794</v>
      </c>
      <c r="J126" s="6">
        <f>'8月1日'!$D$22</f>
        <v>6809</v>
      </c>
      <c r="K126" s="6">
        <f>'9月1日'!$D$22</f>
        <v>6798</v>
      </c>
      <c r="L126" s="6">
        <f>'10月1日'!$D$22</f>
        <v>6801</v>
      </c>
      <c r="M126" s="6">
        <f>'11月1日'!$D$22</f>
        <v>6799</v>
      </c>
      <c r="N126" s="17">
        <f>'12月1日'!$D$22</f>
        <v>6803</v>
      </c>
    </row>
    <row r="127" spans="1:14" ht="13.5" customHeight="1">
      <c r="A127" s="16"/>
      <c r="B127" s="4" t="s">
        <v>11</v>
      </c>
      <c r="C127" s="32">
        <f>'1月1日'!$E$22</f>
        <v>13071</v>
      </c>
      <c r="D127" s="32">
        <f>'2月1日'!$E$22</f>
        <v>13082</v>
      </c>
      <c r="E127" s="32">
        <f>'3月1日'!$E$22</f>
        <v>13077</v>
      </c>
      <c r="F127" s="32">
        <f>'4月1日'!$E$22</f>
        <v>13023</v>
      </c>
      <c r="G127" s="32">
        <f>'5月1日'!$E$22</f>
        <v>13011</v>
      </c>
      <c r="H127" s="32">
        <f>'6月1日'!$E$22</f>
        <v>13012</v>
      </c>
      <c r="I127" s="32">
        <f>'7月1日'!$E$22</f>
        <v>13006</v>
      </c>
      <c r="J127" s="32">
        <f>'8月1日'!$E$22</f>
        <v>13017</v>
      </c>
      <c r="K127" s="32">
        <f>'9月1日'!$E$22</f>
        <v>12995</v>
      </c>
      <c r="L127" s="32">
        <f>'10月1日'!$E$22</f>
        <v>13012</v>
      </c>
      <c r="M127" s="32">
        <f>'11月1日'!$E$22</f>
        <v>13019</v>
      </c>
      <c r="N127" s="33">
        <f>'12月1日'!$E$22</f>
        <v>13017</v>
      </c>
    </row>
    <row r="128" spans="1:14" ht="13.5" customHeight="1">
      <c r="A128" s="16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8">
        <f>'12月1日'!$F$22</f>
        <v>8.88</v>
      </c>
    </row>
    <row r="129" spans="1:14" ht="13.5" customHeight="1" thickBot="1">
      <c r="A129" s="19"/>
      <c r="B129" s="20" t="s">
        <v>13</v>
      </c>
      <c r="C129" s="21">
        <f>'1月1日'!$G$22</f>
        <v>1471.9594594594594</v>
      </c>
      <c r="D129" s="21">
        <f>'2月1日'!$G$22</f>
        <v>1473.198198198198</v>
      </c>
      <c r="E129" s="21">
        <f>'3月1日'!$G$22</f>
        <v>1472.635135135135</v>
      </c>
      <c r="F129" s="21">
        <f>'4月1日'!$G$22</f>
        <v>1466.554054054054</v>
      </c>
      <c r="G129" s="21">
        <f>'5月1日'!$G$22</f>
        <v>1465.2027027027025</v>
      </c>
      <c r="H129" s="21">
        <f>'6月1日'!$G$22</f>
        <v>1465.3153153153153</v>
      </c>
      <c r="I129" s="21">
        <f>'7月1日'!$G$22</f>
        <v>1464.6396396396394</v>
      </c>
      <c r="J129" s="21">
        <f>'8月1日'!$G$22</f>
        <v>1465.8783783783783</v>
      </c>
      <c r="K129" s="21">
        <f>'9月1日'!$G$22</f>
        <v>1463.4009009009008</v>
      </c>
      <c r="L129" s="21">
        <f>'10月1日'!$G$22</f>
        <v>1465.3153153153153</v>
      </c>
      <c r="M129" s="21">
        <f>'11月1日'!$G$22</f>
        <v>1466.1036036036035</v>
      </c>
      <c r="N129" s="22">
        <f>'12月1日'!$G$22</f>
        <v>1465.8783783783783</v>
      </c>
    </row>
    <row r="130" spans="1:14" ht="13.5" customHeight="1">
      <c r="A130" s="14" t="s">
        <v>5</v>
      </c>
      <c r="B130" s="15" t="s">
        <v>8</v>
      </c>
      <c r="C130" s="34">
        <f>'1月1日'!$B$23</f>
        <v>2441</v>
      </c>
      <c r="D130" s="34">
        <f>'2月1日'!$B$23</f>
        <v>2435</v>
      </c>
      <c r="E130" s="34">
        <f>'3月1日'!$B$23</f>
        <v>2434</v>
      </c>
      <c r="F130" s="34">
        <f>'4月1日'!$B$23</f>
        <v>2438</v>
      </c>
      <c r="G130" s="34">
        <f>'5月1日'!$B$23</f>
        <v>2445</v>
      </c>
      <c r="H130" s="34">
        <f>'6月1日'!$B$23</f>
        <v>2444</v>
      </c>
      <c r="I130" s="34">
        <f>'7月1日'!$B$23</f>
        <v>2449</v>
      </c>
      <c r="J130" s="34">
        <f>'8月1日'!$B$23</f>
        <v>2462</v>
      </c>
      <c r="K130" s="34">
        <f>'9月1日'!$B$23</f>
        <v>2458</v>
      </c>
      <c r="L130" s="34">
        <f>'10月1日'!$B$23</f>
        <v>2451</v>
      </c>
      <c r="M130" s="34">
        <f>'11月1日'!$B$23</f>
        <v>2458</v>
      </c>
      <c r="N130" s="35">
        <f>'12月1日'!$B$23</f>
        <v>2457</v>
      </c>
    </row>
    <row r="131" spans="1:14" ht="13.5" customHeight="1">
      <c r="A131" s="16"/>
      <c r="B131" s="4" t="s">
        <v>9</v>
      </c>
      <c r="C131" s="6">
        <f>'1月1日'!$C$23</f>
        <v>2999</v>
      </c>
      <c r="D131" s="6">
        <f>'2月1日'!$C$23</f>
        <v>2990</v>
      </c>
      <c r="E131" s="6">
        <f>'3月1日'!$C$23</f>
        <v>2987</v>
      </c>
      <c r="F131" s="6">
        <f>'4月1日'!$C$23</f>
        <v>2997</v>
      </c>
      <c r="G131" s="6">
        <f>'5月1日'!$C$23</f>
        <v>3000</v>
      </c>
      <c r="H131" s="6">
        <f>'6月1日'!$C$23</f>
        <v>3003</v>
      </c>
      <c r="I131" s="6">
        <f>'7月1日'!$C$23</f>
        <v>3004</v>
      </c>
      <c r="J131" s="6">
        <f>'8月1日'!$C$23</f>
        <v>3009</v>
      </c>
      <c r="K131" s="6">
        <f>'9月1日'!$C$23</f>
        <v>3007</v>
      </c>
      <c r="L131" s="6">
        <f>'10月1日'!$C$23</f>
        <v>3001</v>
      </c>
      <c r="M131" s="6">
        <f>'11月1日'!$C$23</f>
        <v>3006</v>
      </c>
      <c r="N131" s="17">
        <f>'12月1日'!$C$23</f>
        <v>3007</v>
      </c>
    </row>
    <row r="132" spans="1:14" ht="13.5" customHeight="1">
      <c r="A132" s="16"/>
      <c r="B132" s="4" t="s">
        <v>10</v>
      </c>
      <c r="C132" s="6">
        <f>'1月1日'!$D$23</f>
        <v>3244</v>
      </c>
      <c r="D132" s="6">
        <f>'2月1日'!$D$23</f>
        <v>3239</v>
      </c>
      <c r="E132" s="6">
        <f>'3月1日'!$D$23</f>
        <v>3237</v>
      </c>
      <c r="F132" s="6">
        <f>'4月1日'!$D$23</f>
        <v>3245</v>
      </c>
      <c r="G132" s="6">
        <f>'5月1日'!$D$23</f>
        <v>3256</v>
      </c>
      <c r="H132" s="6">
        <f>'6月1日'!$D$23</f>
        <v>3258</v>
      </c>
      <c r="I132" s="6">
        <f>'7月1日'!$D$23</f>
        <v>3253</v>
      </c>
      <c r="J132" s="6">
        <f>'8月1日'!$D$23</f>
        <v>3259</v>
      </c>
      <c r="K132" s="6">
        <f>'9月1日'!$D$23</f>
        <v>3252</v>
      </c>
      <c r="L132" s="6">
        <f>'10月1日'!$D$23</f>
        <v>3242</v>
      </c>
      <c r="M132" s="6">
        <f>'11月1日'!$D$23</f>
        <v>3249</v>
      </c>
      <c r="N132" s="17">
        <f>'12月1日'!$D$23</f>
        <v>3255</v>
      </c>
    </row>
    <row r="133" spans="1:14" ht="13.5" customHeight="1">
      <c r="A133" s="16"/>
      <c r="B133" s="4" t="s">
        <v>11</v>
      </c>
      <c r="C133" s="32">
        <f>'1月1日'!$E$23</f>
        <v>6243</v>
      </c>
      <c r="D133" s="32">
        <f>'2月1日'!$E$23</f>
        <v>6229</v>
      </c>
      <c r="E133" s="32">
        <f>'3月1日'!$E$23</f>
        <v>6224</v>
      </c>
      <c r="F133" s="32">
        <f>'4月1日'!$E$23</f>
        <v>6242</v>
      </c>
      <c r="G133" s="32">
        <f>'5月1日'!$E$23</f>
        <v>6256</v>
      </c>
      <c r="H133" s="32">
        <f>'6月1日'!$E$23</f>
        <v>6261</v>
      </c>
      <c r="I133" s="32">
        <f>'7月1日'!$E$23</f>
        <v>6257</v>
      </c>
      <c r="J133" s="32">
        <f>'8月1日'!$E$23</f>
        <v>6268</v>
      </c>
      <c r="K133" s="32">
        <f>'9月1日'!$E$23</f>
        <v>6259</v>
      </c>
      <c r="L133" s="32">
        <f>'10月1日'!$E$23</f>
        <v>6243</v>
      </c>
      <c r="M133" s="32">
        <f>'11月1日'!$E$23</f>
        <v>6255</v>
      </c>
      <c r="N133" s="33">
        <f>'12月1日'!$E$23</f>
        <v>6262</v>
      </c>
    </row>
    <row r="134" spans="1:14" ht="13.5" customHeight="1">
      <c r="A134" s="16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8">
        <f>'12月1日'!$F$23</f>
        <v>5.03</v>
      </c>
    </row>
    <row r="135" spans="1:14" ht="13.5" customHeight="1" thickBot="1">
      <c r="A135" s="19"/>
      <c r="B135" s="20" t="s">
        <v>13</v>
      </c>
      <c r="C135" s="21">
        <f>'1月1日'!$G$23</f>
        <v>1241.1530815109343</v>
      </c>
      <c r="D135" s="21">
        <f>'2月1日'!$G$23</f>
        <v>1238.369781312127</v>
      </c>
      <c r="E135" s="21">
        <f>'3月1日'!$G$23</f>
        <v>1237.375745526839</v>
      </c>
      <c r="F135" s="21">
        <f>'4月1日'!$G$23</f>
        <v>1240.9542743538766</v>
      </c>
      <c r="G135" s="21">
        <f>'5月1日'!$G$23</f>
        <v>1243.7375745526838</v>
      </c>
      <c r="H135" s="21">
        <f>'6月1日'!$G$23</f>
        <v>1244.7316103379721</v>
      </c>
      <c r="I135" s="21">
        <f>'7月1日'!$G$23</f>
        <v>1243.9363817097415</v>
      </c>
      <c r="J135" s="21">
        <f>'8月1日'!$G$23</f>
        <v>1246.1232604373756</v>
      </c>
      <c r="K135" s="21">
        <f>'9月1日'!$G$23</f>
        <v>1244.3339960238568</v>
      </c>
      <c r="L135" s="21">
        <f>'10月1日'!$G$23</f>
        <v>1241.1530815109343</v>
      </c>
      <c r="M135" s="21">
        <f>'11月1日'!$G$23</f>
        <v>1243.538767395626</v>
      </c>
      <c r="N135" s="22">
        <f>'12月1日'!$G$23</f>
        <v>1244.9304174950298</v>
      </c>
    </row>
    <row r="136" spans="1:14" ht="13.5" customHeight="1">
      <c r="A136" s="24" t="s">
        <v>6</v>
      </c>
      <c r="B136" s="25" t="s">
        <v>8</v>
      </c>
      <c r="C136" s="36">
        <f>'1月1日'!$B$24</f>
        <v>1704</v>
      </c>
      <c r="D136" s="36">
        <f>'2月1日'!$B$24</f>
        <v>1699</v>
      </c>
      <c r="E136" s="36">
        <f>'3月1日'!$B$24</f>
        <v>1698</v>
      </c>
      <c r="F136" s="36">
        <f>'4月1日'!$B$24</f>
        <v>1704</v>
      </c>
      <c r="G136" s="36">
        <f>'5月1日'!$B$24</f>
        <v>1708</v>
      </c>
      <c r="H136" s="36">
        <f>'6月1日'!$B$24</f>
        <v>1705</v>
      </c>
      <c r="I136" s="36">
        <f>'7月1日'!$B$24</f>
        <v>1707</v>
      </c>
      <c r="J136" s="36">
        <f>'8月1日'!$B$24</f>
        <v>1706</v>
      </c>
      <c r="K136" s="36">
        <f>'9月1日'!$B$24</f>
        <v>1708</v>
      </c>
      <c r="L136" s="36">
        <f>'10月1日'!$B$24</f>
        <v>1704</v>
      </c>
      <c r="M136" s="36">
        <f>'11月1日'!$B$24</f>
        <v>1701</v>
      </c>
      <c r="N136" s="37">
        <f>'12月1日'!$B$24</f>
        <v>1700</v>
      </c>
    </row>
    <row r="137" spans="1:14" s="10" customFormat="1" ht="13.5" customHeight="1">
      <c r="A137" s="26"/>
      <c r="B137" s="4" t="s">
        <v>9</v>
      </c>
      <c r="C137" s="6">
        <f>'1月1日'!$C$24</f>
        <v>1878</v>
      </c>
      <c r="D137" s="6">
        <f>'2月1日'!$C$24</f>
        <v>1871</v>
      </c>
      <c r="E137" s="6">
        <f>'3月1日'!$C$24</f>
        <v>1870</v>
      </c>
      <c r="F137" s="6">
        <f>'4月1日'!$C$24</f>
        <v>1870</v>
      </c>
      <c r="G137" s="6">
        <f>'5月1日'!$C$24</f>
        <v>1870</v>
      </c>
      <c r="H137" s="6">
        <f>'6月1日'!$C$24</f>
        <v>1865</v>
      </c>
      <c r="I137" s="6">
        <f>'7月1日'!$C$24</f>
        <v>1863</v>
      </c>
      <c r="J137" s="6">
        <f>'8月1日'!$C$24</f>
        <v>1857</v>
      </c>
      <c r="K137" s="6">
        <f>'9月1日'!$C$24</f>
        <v>1851</v>
      </c>
      <c r="L137" s="6">
        <f>'10月1日'!$C$24</f>
        <v>1846</v>
      </c>
      <c r="M137" s="6">
        <f>'11月1日'!$C$24</f>
        <v>1840</v>
      </c>
      <c r="N137" s="17">
        <f>'12月1日'!$C$24</f>
        <v>1838</v>
      </c>
    </row>
    <row r="138" spans="1:14" s="10" customFormat="1" ht="13.5" customHeight="1">
      <c r="A138" s="27"/>
      <c r="B138" s="4" t="s">
        <v>10</v>
      </c>
      <c r="C138" s="6">
        <f>'1月1日'!$D$24</f>
        <v>2084</v>
      </c>
      <c r="D138" s="6">
        <f>'2月1日'!$D$24</f>
        <v>2082</v>
      </c>
      <c r="E138" s="6">
        <f>'3月1日'!$D$24</f>
        <v>2080</v>
      </c>
      <c r="F138" s="6">
        <f>'4月1日'!$D$24</f>
        <v>2071</v>
      </c>
      <c r="G138" s="6">
        <f>'5月1日'!$D$24</f>
        <v>2064</v>
      </c>
      <c r="H138" s="6">
        <f>'6月1日'!$D$24</f>
        <v>2062</v>
      </c>
      <c r="I138" s="6">
        <f>'7月1日'!$D$24</f>
        <v>2062</v>
      </c>
      <c r="J138" s="6">
        <f>'8月1日'!$D$24</f>
        <v>2063</v>
      </c>
      <c r="K138" s="6">
        <f>'9月1日'!$D$24</f>
        <v>2057</v>
      </c>
      <c r="L138" s="6">
        <f>'10月1日'!$D$24</f>
        <v>2053</v>
      </c>
      <c r="M138" s="6">
        <f>'11月1日'!$D$24</f>
        <v>2057</v>
      </c>
      <c r="N138" s="17">
        <f>'12月1日'!$D$24</f>
        <v>2054</v>
      </c>
    </row>
    <row r="139" spans="1:14" s="10" customFormat="1" ht="13.5" customHeight="1">
      <c r="A139" s="27"/>
      <c r="B139" s="4" t="s">
        <v>11</v>
      </c>
      <c r="C139" s="32">
        <f>'1月1日'!$E$24</f>
        <v>3962</v>
      </c>
      <c r="D139" s="32">
        <f>'2月1日'!$E$24</f>
        <v>3953</v>
      </c>
      <c r="E139" s="32">
        <f>'3月1日'!$E$24</f>
        <v>3950</v>
      </c>
      <c r="F139" s="32">
        <f>'4月1日'!$E$24</f>
        <v>3941</v>
      </c>
      <c r="G139" s="32">
        <f>'5月1日'!$E$24</f>
        <v>3934</v>
      </c>
      <c r="H139" s="32">
        <f>'6月1日'!$E$24</f>
        <v>3927</v>
      </c>
      <c r="I139" s="32">
        <f>'7月1日'!$E$24</f>
        <v>3925</v>
      </c>
      <c r="J139" s="32">
        <f>'8月1日'!$E$24</f>
        <v>3920</v>
      </c>
      <c r="K139" s="32">
        <f>'9月1日'!$E$24</f>
        <v>3908</v>
      </c>
      <c r="L139" s="32">
        <f>'10月1日'!$E$24</f>
        <v>3899</v>
      </c>
      <c r="M139" s="32">
        <f>'11月1日'!$E$24</f>
        <v>3897</v>
      </c>
      <c r="N139" s="33">
        <f>'12月1日'!$E$24</f>
        <v>3892</v>
      </c>
    </row>
    <row r="140" spans="1:14" s="10" customFormat="1" ht="13.5" customHeight="1">
      <c r="A140" s="27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8">
        <f>'12月1日'!$F$24</f>
        <v>6.11</v>
      </c>
    </row>
    <row r="141" spans="1:14" s="10" customFormat="1" ht="13.5" customHeight="1" thickBot="1">
      <c r="A141" s="28"/>
      <c r="B141" s="20" t="s">
        <v>13</v>
      </c>
      <c r="C141" s="21">
        <f>'1月1日'!$G$24</f>
        <v>648.4451718494271</v>
      </c>
      <c r="D141" s="21">
        <f>'2月1日'!$G$24</f>
        <v>646.9721767594108</v>
      </c>
      <c r="E141" s="21">
        <f>'3月1日'!$G$24</f>
        <v>646.481178396072</v>
      </c>
      <c r="F141" s="21">
        <f>'4月1日'!$G$24</f>
        <v>645.0081833060556</v>
      </c>
      <c r="G141" s="21">
        <f>'5月1日'!$G$24</f>
        <v>643.8625204582651</v>
      </c>
      <c r="H141" s="21">
        <f>'6月1日'!$G$24</f>
        <v>642.7168576104746</v>
      </c>
      <c r="I141" s="21">
        <f>'7月1日'!$G$24</f>
        <v>642.3895253682488</v>
      </c>
      <c r="J141" s="21">
        <f>'8月1日'!$G$24</f>
        <v>641.5711947626841</v>
      </c>
      <c r="K141" s="21">
        <f>'9月1日'!$G$24</f>
        <v>639.607201309329</v>
      </c>
      <c r="L141" s="21">
        <f>'10月1日'!$G$24</f>
        <v>638.1342062193125</v>
      </c>
      <c r="M141" s="21">
        <f>'11月1日'!$G$24</f>
        <v>637.8068739770868</v>
      </c>
      <c r="N141" s="22">
        <f>'12月1日'!$G$24</f>
        <v>636.988543371522</v>
      </c>
    </row>
    <row r="142" spans="1:14" s="10" customFormat="1" ht="13.5" customHeight="1">
      <c r="A142" s="29" t="s">
        <v>42</v>
      </c>
      <c r="B142" s="15" t="s">
        <v>8</v>
      </c>
      <c r="C142" s="34">
        <f>SUM(C4,C10,C16,C22,C28,C34,C40,C46,C52,C58,C64,C70,C76,C82,C88,C94,C100,C106,C112,C118,C124,C130,C136,)</f>
        <v>118176</v>
      </c>
      <c r="D142" s="34">
        <f aca="true" t="shared" si="0" ref="D142:N142">SUM(D4,D10,D16,D22,D28,D34,D40,D46,D52,D58,D64,D70,D76,D82,D88,D94,D100,D106,D112,D118,D124,D130,D136,)</f>
        <v>118113</v>
      </c>
      <c r="E142" s="34">
        <f t="shared" si="0"/>
        <v>118162</v>
      </c>
      <c r="F142" s="34">
        <f t="shared" si="0"/>
        <v>118227</v>
      </c>
      <c r="G142" s="34">
        <f t="shared" si="0"/>
        <v>118571</v>
      </c>
      <c r="H142" s="34">
        <f t="shared" si="0"/>
        <v>118607</v>
      </c>
      <c r="I142" s="34">
        <f t="shared" si="0"/>
        <v>118720</v>
      </c>
      <c r="J142" s="34">
        <f t="shared" si="0"/>
        <v>118762</v>
      </c>
      <c r="K142" s="34">
        <f t="shared" si="0"/>
        <v>118787</v>
      </c>
      <c r="L142" s="34">
        <f t="shared" si="0"/>
        <v>118810</v>
      </c>
      <c r="M142" s="34">
        <f t="shared" si="0"/>
        <v>118858</v>
      </c>
      <c r="N142" s="35">
        <f t="shared" si="0"/>
        <v>118871</v>
      </c>
    </row>
    <row r="143" spans="1:14" s="10" customFormat="1" ht="13.5" customHeight="1">
      <c r="A143" s="30"/>
      <c r="B143" s="4" t="s">
        <v>9</v>
      </c>
      <c r="C143" s="11">
        <f>SUM(C5,C11,C17,C23,C29,C35,C41,C47,C53,C59,C65,C71,C77,C83,C89,C95,C101,C107,C113,C119,C125,C131,C137,)</f>
        <v>121470</v>
      </c>
      <c r="D143" s="11">
        <f aca="true" t="shared" si="1" ref="D143:N143">SUM(D5,D11,D17,D23,D29,D35,D41,D47,D53,D59,D65,D71,D77,D83,D89,D95,D101,D107,D113,D119,D125,D131,D137,)</f>
        <v>121418</v>
      </c>
      <c r="E143" s="11">
        <f t="shared" si="1"/>
        <v>121362</v>
      </c>
      <c r="F143" s="11">
        <f t="shared" si="1"/>
        <v>121155</v>
      </c>
      <c r="G143" s="11">
        <f t="shared" si="1"/>
        <v>121232</v>
      </c>
      <c r="H143" s="11">
        <f t="shared" si="1"/>
        <v>121237</v>
      </c>
      <c r="I143" s="11">
        <f t="shared" si="1"/>
        <v>121272</v>
      </c>
      <c r="J143" s="11">
        <f t="shared" si="1"/>
        <v>121244</v>
      </c>
      <c r="K143" s="11">
        <f t="shared" si="1"/>
        <v>121182</v>
      </c>
      <c r="L143" s="11">
        <f t="shared" si="1"/>
        <v>121138</v>
      </c>
      <c r="M143" s="11">
        <f t="shared" si="1"/>
        <v>121181</v>
      </c>
      <c r="N143" s="31">
        <f t="shared" si="1"/>
        <v>121151</v>
      </c>
    </row>
    <row r="144" spans="1:14" s="10" customFormat="1" ht="13.5" customHeight="1">
      <c r="A144" s="30"/>
      <c r="B144" s="4" t="s">
        <v>10</v>
      </c>
      <c r="C144" s="11">
        <f>SUM(C6,C12,C18,C24,C30,C36,C42,C48,C54,C60,C66,C72,C78,C84,C90,C96,C102,C108,C114,C120,C126,C132,C138,)</f>
        <v>134538</v>
      </c>
      <c r="D144" s="11">
        <f aca="true" t="shared" si="2" ref="D144:N144">SUM(D6,D12,D18,D24,D30,D36,D42,D48,D54,D60,D66,D72,D78,D84,D90,D96,D102,D108,D114,D120,D126,D132,D138,)</f>
        <v>134429</v>
      </c>
      <c r="E144" s="11">
        <f t="shared" si="2"/>
        <v>134377</v>
      </c>
      <c r="F144" s="11">
        <f t="shared" si="2"/>
        <v>134140</v>
      </c>
      <c r="G144" s="11">
        <f t="shared" si="2"/>
        <v>134220</v>
      </c>
      <c r="H144" s="11">
        <f t="shared" si="2"/>
        <v>134199</v>
      </c>
      <c r="I144" s="11">
        <f t="shared" si="2"/>
        <v>134241</v>
      </c>
      <c r="J144" s="11">
        <f t="shared" si="2"/>
        <v>134264</v>
      </c>
      <c r="K144" s="11">
        <f t="shared" si="2"/>
        <v>134200</v>
      </c>
      <c r="L144" s="11">
        <f t="shared" si="2"/>
        <v>134242</v>
      </c>
      <c r="M144" s="11">
        <f t="shared" si="2"/>
        <v>134170</v>
      </c>
      <c r="N144" s="31">
        <f t="shared" si="2"/>
        <v>134148</v>
      </c>
    </row>
    <row r="145" spans="1:14" s="10" customFormat="1" ht="13.5" customHeight="1">
      <c r="A145" s="27"/>
      <c r="B145" s="4" t="s">
        <v>11</v>
      </c>
      <c r="C145" s="38">
        <f>SUM(C7,C13,C19,C25,C31,C37,C43,C49,C55,C61,C67,C73,C79,C85,C91,C97,C103,C109,C115,C121,C127,C133,C139,)</f>
        <v>256008</v>
      </c>
      <c r="D145" s="38">
        <f aca="true" t="shared" si="3" ref="D145:N145">SUM(D7,D13,D19,D25,D31,D37,D43,D49,D55,D61,D67,D73,D79,D85,D91,D97,D103,D109,D115,D121,D127,D133,D139,)</f>
        <v>255847</v>
      </c>
      <c r="E145" s="38">
        <f t="shared" si="3"/>
        <v>255739</v>
      </c>
      <c r="F145" s="38">
        <f t="shared" si="3"/>
        <v>255295</v>
      </c>
      <c r="G145" s="38">
        <f t="shared" si="3"/>
        <v>255452</v>
      </c>
      <c r="H145" s="38">
        <f t="shared" si="3"/>
        <v>255436</v>
      </c>
      <c r="I145" s="38">
        <f t="shared" si="3"/>
        <v>255513</v>
      </c>
      <c r="J145" s="38">
        <f t="shared" si="3"/>
        <v>255508</v>
      </c>
      <c r="K145" s="38">
        <f t="shared" si="3"/>
        <v>255382</v>
      </c>
      <c r="L145" s="38">
        <f t="shared" si="3"/>
        <v>255380</v>
      </c>
      <c r="M145" s="38">
        <f t="shared" si="3"/>
        <v>255351</v>
      </c>
      <c r="N145" s="39">
        <f t="shared" si="3"/>
        <v>255299</v>
      </c>
    </row>
    <row r="146" spans="1:14" s="10" customFormat="1" ht="13.5" customHeight="1">
      <c r="A146" s="27"/>
      <c r="B146" s="4" t="s">
        <v>12</v>
      </c>
      <c r="C146" s="52">
        <f>'1月1日'!$F$25</f>
        <v>191.39</v>
      </c>
      <c r="D146" s="52">
        <f>'2月1日'!$F$25</f>
        <v>191.39</v>
      </c>
      <c r="E146" s="52">
        <f>'3月1日'!$F$25</f>
        <v>191.39</v>
      </c>
      <c r="F146" s="52">
        <f>'4月1日'!$F$25</f>
        <v>191.39</v>
      </c>
      <c r="G146" s="52">
        <f>'5月1日'!$F$25</f>
        <v>191.39</v>
      </c>
      <c r="H146" s="52">
        <f>'6月1日'!$F$25</f>
        <v>191.39</v>
      </c>
      <c r="I146" s="52">
        <f>'7月1日'!$F$25</f>
        <v>191.39</v>
      </c>
      <c r="J146" s="52">
        <f>'8月1日'!$F$25</f>
        <v>191.39</v>
      </c>
      <c r="K146" s="52">
        <f>'9月1日'!$F$25</f>
        <v>191.39</v>
      </c>
      <c r="L146" s="52">
        <f>'10月1日'!$F$25</f>
        <v>191.39</v>
      </c>
      <c r="M146" s="52">
        <f>'11月1日'!$F$25</f>
        <v>191.39</v>
      </c>
      <c r="N146" s="52">
        <f>'12月1日'!$F$25</f>
        <v>191.39</v>
      </c>
    </row>
    <row r="147" spans="1:14" s="10" customFormat="1" ht="13.5" customHeight="1" thickBot="1">
      <c r="A147" s="28"/>
      <c r="B147" s="20" t="s">
        <v>13</v>
      </c>
      <c r="C147" s="21">
        <f>'1月1日'!$G$25</f>
        <v>1337.6247452844977</v>
      </c>
      <c r="D147" s="21">
        <f>'2月1日'!$G$25</f>
        <v>1336.7835310099797</v>
      </c>
      <c r="E147" s="21">
        <f>'3月1日'!$G$25</f>
        <v>1336.219238204713</v>
      </c>
      <c r="F147" s="21">
        <f>'4月1日'!$G$25</f>
        <v>1333.8993677830608</v>
      </c>
      <c r="G147" s="21">
        <f>'5月1日'!$G$25</f>
        <v>1334.7196823240504</v>
      </c>
      <c r="H147" s="21">
        <f>'6月1日'!$G$25</f>
        <v>1334.6360833899369</v>
      </c>
      <c r="I147" s="21">
        <f>'7月1日'!$G$25</f>
        <v>1335.0384032603586</v>
      </c>
      <c r="J147" s="21">
        <f>'8月1日'!$G$25</f>
        <v>1335.012278593448</v>
      </c>
      <c r="K147" s="21">
        <f>'9月1日'!$G$25</f>
        <v>1334.3539369873035</v>
      </c>
      <c r="L147" s="21">
        <f>'10月1日'!$G$25</f>
        <v>1334.3434871205393</v>
      </c>
      <c r="M147" s="21">
        <f>'11月1日'!$G$25</f>
        <v>1334.1919640524584</v>
      </c>
      <c r="N147" s="22">
        <f>'12月1日'!$G$25</f>
        <v>1333.9202675165893</v>
      </c>
    </row>
    <row r="149" ht="13.5" customHeight="1">
      <c r="B149" s="12" t="s">
        <v>46</v>
      </c>
    </row>
    <row r="152" ht="13.5" customHeight="1">
      <c r="F152" s="40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G25" sqref="G25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42979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8" ht="13.5">
      <c r="A2" s="3" t="s">
        <v>51</v>
      </c>
      <c r="B2" s="6">
        <v>2957</v>
      </c>
      <c r="C2" s="6">
        <v>2613</v>
      </c>
      <c r="D2" s="6">
        <v>3127</v>
      </c>
      <c r="E2" s="6">
        <v>5740</v>
      </c>
      <c r="F2" s="1">
        <v>1.62</v>
      </c>
      <c r="G2" s="55">
        <f>E2/F2</f>
        <v>3543.2098765432097</v>
      </c>
      <c r="H2" s="53"/>
    </row>
    <row r="3" spans="1:8" ht="13.5">
      <c r="A3" s="3" t="s">
        <v>17</v>
      </c>
      <c r="B3" s="6">
        <v>1081</v>
      </c>
      <c r="C3" s="6">
        <v>995</v>
      </c>
      <c r="D3" s="6">
        <v>1156</v>
      </c>
      <c r="E3" s="6">
        <v>2151</v>
      </c>
      <c r="F3" s="1">
        <v>1.14</v>
      </c>
      <c r="G3" s="55">
        <f aca="true" t="shared" si="0" ref="G3:G25">E3/F3</f>
        <v>1886.8421052631581</v>
      </c>
      <c r="H3" s="53"/>
    </row>
    <row r="4" spans="1:8" ht="13.5">
      <c r="A4" s="3" t="s">
        <v>1</v>
      </c>
      <c r="B4" s="6">
        <v>1120</v>
      </c>
      <c r="C4" s="6">
        <v>931</v>
      </c>
      <c r="D4" s="6">
        <v>1082</v>
      </c>
      <c r="E4" s="6">
        <v>2013</v>
      </c>
      <c r="F4" s="1">
        <v>0.62</v>
      </c>
      <c r="G4" s="55">
        <f t="shared" si="0"/>
        <v>3246.7741935483873</v>
      </c>
      <c r="H4" s="53"/>
    </row>
    <row r="5" spans="1:8" ht="13.5">
      <c r="A5" s="3" t="s">
        <v>0</v>
      </c>
      <c r="B5" s="6">
        <v>3769</v>
      </c>
      <c r="C5" s="6">
        <v>3088</v>
      </c>
      <c r="D5" s="6">
        <v>3646</v>
      </c>
      <c r="E5" s="6">
        <v>6734</v>
      </c>
      <c r="F5" s="1">
        <v>0.94</v>
      </c>
      <c r="G5" s="55">
        <f t="shared" si="0"/>
        <v>7163.829787234043</v>
      </c>
      <c r="H5" s="53"/>
    </row>
    <row r="6" spans="1:8" ht="13.5">
      <c r="A6" s="3" t="s">
        <v>15</v>
      </c>
      <c r="B6" s="6">
        <v>5328</v>
      </c>
      <c r="C6" s="6">
        <v>4895</v>
      </c>
      <c r="D6" s="6">
        <v>5546</v>
      </c>
      <c r="E6" s="6">
        <v>10441</v>
      </c>
      <c r="F6" s="1">
        <v>2.07</v>
      </c>
      <c r="G6" s="55">
        <f t="shared" si="0"/>
        <v>5043.961352657006</v>
      </c>
      <c r="H6" s="53"/>
    </row>
    <row r="7" spans="1:8" ht="13.5">
      <c r="A7" s="3" t="s">
        <v>20</v>
      </c>
      <c r="B7" s="6">
        <v>7079</v>
      </c>
      <c r="C7" s="6">
        <v>6822</v>
      </c>
      <c r="D7" s="6">
        <v>7470</v>
      </c>
      <c r="E7" s="6">
        <v>14292</v>
      </c>
      <c r="F7" s="8">
        <v>3</v>
      </c>
      <c r="G7" s="55">
        <f t="shared" si="0"/>
        <v>4764</v>
      </c>
      <c r="H7" s="53"/>
    </row>
    <row r="8" spans="1:8" ht="13.5">
      <c r="A8" s="3" t="s">
        <v>19</v>
      </c>
      <c r="B8" s="6">
        <v>7263</v>
      </c>
      <c r="C8" s="6">
        <v>7259</v>
      </c>
      <c r="D8" s="6">
        <v>7917</v>
      </c>
      <c r="E8" s="6">
        <v>15176</v>
      </c>
      <c r="F8" s="1">
        <v>3.63</v>
      </c>
      <c r="G8" s="55">
        <f t="shared" si="0"/>
        <v>4180.7162534435265</v>
      </c>
      <c r="H8" s="53"/>
    </row>
    <row r="9" spans="1:8" ht="13.5">
      <c r="A9" s="3" t="s">
        <v>16</v>
      </c>
      <c r="B9" s="6">
        <v>5874</v>
      </c>
      <c r="C9" s="6">
        <v>5332</v>
      </c>
      <c r="D9" s="6">
        <v>6211</v>
      </c>
      <c r="E9" s="6">
        <v>11543</v>
      </c>
      <c r="F9" s="1">
        <v>2.45</v>
      </c>
      <c r="G9" s="55">
        <f t="shared" si="0"/>
        <v>4711.428571428571</v>
      </c>
      <c r="H9" s="53"/>
    </row>
    <row r="10" spans="1:8" ht="13.5">
      <c r="A10" s="3" t="s">
        <v>21</v>
      </c>
      <c r="B10" s="6">
        <v>8018</v>
      </c>
      <c r="C10" s="6">
        <v>8235</v>
      </c>
      <c r="D10" s="6">
        <v>9302</v>
      </c>
      <c r="E10" s="6">
        <v>17537</v>
      </c>
      <c r="F10" s="1">
        <v>6.58</v>
      </c>
      <c r="G10" s="55">
        <f t="shared" si="0"/>
        <v>2665.197568389058</v>
      </c>
      <c r="H10" s="53"/>
    </row>
    <row r="11" spans="1:8" ht="13.5">
      <c r="A11" s="3" t="s">
        <v>22</v>
      </c>
      <c r="B11" s="6">
        <v>7169</v>
      </c>
      <c r="C11" s="6">
        <v>7257</v>
      </c>
      <c r="D11" s="6">
        <v>7840</v>
      </c>
      <c r="E11" s="6">
        <v>15097</v>
      </c>
      <c r="F11" s="1">
        <v>4.66</v>
      </c>
      <c r="G11" s="55">
        <f t="shared" si="0"/>
        <v>3239.6995708154504</v>
      </c>
      <c r="H11" s="53"/>
    </row>
    <row r="12" spans="1:8" ht="13.5">
      <c r="A12" s="3" t="s">
        <v>2</v>
      </c>
      <c r="B12" s="6">
        <v>11713</v>
      </c>
      <c r="C12" s="6">
        <v>11329</v>
      </c>
      <c r="D12" s="6">
        <v>12842</v>
      </c>
      <c r="E12" s="6">
        <v>24171</v>
      </c>
      <c r="F12" s="1">
        <v>9.39</v>
      </c>
      <c r="G12" s="55">
        <f t="shared" si="0"/>
        <v>2574.1214057507987</v>
      </c>
      <c r="H12" s="53"/>
    </row>
    <row r="13" spans="1:8" ht="13.5">
      <c r="A13" s="3" t="s">
        <v>18</v>
      </c>
      <c r="B13" s="6">
        <v>9080</v>
      </c>
      <c r="C13" s="6">
        <v>9682</v>
      </c>
      <c r="D13" s="6">
        <v>10635</v>
      </c>
      <c r="E13" s="6">
        <v>20317</v>
      </c>
      <c r="F13" s="1">
        <v>5.43</v>
      </c>
      <c r="G13" s="55">
        <f t="shared" si="0"/>
        <v>3741.6206261510133</v>
      </c>
      <c r="H13" s="53"/>
    </row>
    <row r="14" spans="1:8" ht="13.5">
      <c r="A14" s="3" t="s">
        <v>23</v>
      </c>
      <c r="B14" s="6">
        <v>12705</v>
      </c>
      <c r="C14" s="6">
        <v>12937</v>
      </c>
      <c r="D14" s="6">
        <v>14621</v>
      </c>
      <c r="E14" s="6">
        <v>27558</v>
      </c>
      <c r="F14" s="1">
        <v>11.53</v>
      </c>
      <c r="G14" s="55">
        <f t="shared" si="0"/>
        <v>2390.1127493495233</v>
      </c>
      <c r="H14" s="53"/>
    </row>
    <row r="15" spans="1:8" ht="13.5">
      <c r="A15" s="3" t="s">
        <v>27</v>
      </c>
      <c r="B15" s="6">
        <v>7412</v>
      </c>
      <c r="C15" s="6">
        <v>8380</v>
      </c>
      <c r="D15" s="6">
        <v>9025</v>
      </c>
      <c r="E15" s="6">
        <v>17405</v>
      </c>
      <c r="F15" s="1">
        <v>14.73</v>
      </c>
      <c r="G15" s="55">
        <f t="shared" si="0"/>
        <v>1181.6021724372029</v>
      </c>
      <c r="H15" s="53"/>
    </row>
    <row r="16" spans="1:8" ht="13.5">
      <c r="A16" s="3" t="s">
        <v>3</v>
      </c>
      <c r="B16" s="6">
        <v>2695</v>
      </c>
      <c r="C16" s="6">
        <v>3214</v>
      </c>
      <c r="D16" s="6">
        <v>3460</v>
      </c>
      <c r="E16" s="6">
        <v>6674</v>
      </c>
      <c r="F16" s="8">
        <v>38.7</v>
      </c>
      <c r="G16" s="55">
        <f t="shared" si="0"/>
        <v>172.4547803617571</v>
      </c>
      <c r="H16" s="53"/>
    </row>
    <row r="17" spans="1:8" ht="13.5">
      <c r="A17" s="3" t="s">
        <v>4</v>
      </c>
      <c r="B17" s="6">
        <v>3916</v>
      </c>
      <c r="C17" s="6">
        <v>4251</v>
      </c>
      <c r="D17" s="6">
        <v>4616</v>
      </c>
      <c r="E17" s="6">
        <v>8867</v>
      </c>
      <c r="F17" s="1">
        <v>20.38</v>
      </c>
      <c r="G17" s="55">
        <f t="shared" si="0"/>
        <v>435.0834151128558</v>
      </c>
      <c r="H17" s="53"/>
    </row>
    <row r="18" spans="1:8" ht="13.5">
      <c r="A18" s="3" t="s">
        <v>28</v>
      </c>
      <c r="B18" s="6">
        <v>760</v>
      </c>
      <c r="C18" s="6">
        <v>853</v>
      </c>
      <c r="D18" s="6">
        <v>705</v>
      </c>
      <c r="E18" s="6">
        <v>1558</v>
      </c>
      <c r="F18" s="1">
        <v>11.87</v>
      </c>
      <c r="G18" s="55">
        <f t="shared" si="0"/>
        <v>131.2552653748947</v>
      </c>
      <c r="H18" s="53"/>
    </row>
    <row r="19" spans="1:8" ht="13.5">
      <c r="A19" s="3" t="s">
        <v>24</v>
      </c>
      <c r="B19" s="6">
        <v>1354</v>
      </c>
      <c r="C19" s="6">
        <v>1287</v>
      </c>
      <c r="D19" s="6">
        <v>1436</v>
      </c>
      <c r="E19" s="6">
        <v>2723</v>
      </c>
      <c r="F19" s="1">
        <v>6.33</v>
      </c>
      <c r="G19" s="55">
        <f t="shared" si="0"/>
        <v>430.173775671406</v>
      </c>
      <c r="H19" s="53"/>
    </row>
    <row r="20" spans="1:8" ht="13.5">
      <c r="A20" s="3" t="s">
        <v>26</v>
      </c>
      <c r="B20" s="6">
        <v>7287</v>
      </c>
      <c r="C20" s="6">
        <v>8136</v>
      </c>
      <c r="D20" s="6">
        <v>8637</v>
      </c>
      <c r="E20" s="6">
        <v>16773</v>
      </c>
      <c r="F20" s="1">
        <v>18.12</v>
      </c>
      <c r="G20" s="55">
        <f t="shared" si="0"/>
        <v>925.6622516556291</v>
      </c>
      <c r="H20" s="53"/>
    </row>
    <row r="21" spans="1:8" ht="13.5">
      <c r="A21" s="3" t="s">
        <v>25</v>
      </c>
      <c r="B21" s="6">
        <v>2579</v>
      </c>
      <c r="C21" s="6">
        <v>2631</v>
      </c>
      <c r="D21" s="6">
        <v>2819</v>
      </c>
      <c r="E21" s="6">
        <v>5450</v>
      </c>
      <c r="F21" s="1">
        <v>8.62</v>
      </c>
      <c r="G21" s="55">
        <f t="shared" si="0"/>
        <v>632.2505800464038</v>
      </c>
      <c r="H21" s="53"/>
    </row>
    <row r="22" spans="1:8" ht="13.5">
      <c r="A22" s="3" t="s">
        <v>29</v>
      </c>
      <c r="B22" s="6">
        <v>5462</v>
      </c>
      <c r="C22" s="6">
        <v>6197</v>
      </c>
      <c r="D22" s="6">
        <v>6798</v>
      </c>
      <c r="E22" s="6">
        <v>12995</v>
      </c>
      <c r="F22" s="1">
        <v>8.88</v>
      </c>
      <c r="G22" s="55">
        <f t="shared" si="0"/>
        <v>1463.4009009009008</v>
      </c>
      <c r="H22" s="53"/>
    </row>
    <row r="23" spans="1:8" ht="13.5">
      <c r="A23" s="3" t="s">
        <v>5</v>
      </c>
      <c r="B23" s="6">
        <v>2458</v>
      </c>
      <c r="C23" s="6">
        <v>3007</v>
      </c>
      <c r="D23" s="6">
        <v>3252</v>
      </c>
      <c r="E23" s="6">
        <v>6259</v>
      </c>
      <c r="F23" s="1">
        <v>5.03</v>
      </c>
      <c r="G23" s="55">
        <f t="shared" si="0"/>
        <v>1244.3339960238568</v>
      </c>
      <c r="H23" s="53"/>
    </row>
    <row r="24" spans="1:8" ht="13.5">
      <c r="A24" s="5" t="s">
        <v>6</v>
      </c>
      <c r="B24" s="6">
        <v>1708</v>
      </c>
      <c r="C24" s="6">
        <v>1851</v>
      </c>
      <c r="D24" s="6">
        <v>2057</v>
      </c>
      <c r="E24" s="6">
        <v>3908</v>
      </c>
      <c r="F24" s="1">
        <v>6.11</v>
      </c>
      <c r="G24" s="55">
        <f t="shared" si="0"/>
        <v>639.607201309329</v>
      </c>
      <c r="H24" s="53"/>
    </row>
    <row r="25" spans="1:8" ht="13.5">
      <c r="A25" s="2" t="s">
        <v>42</v>
      </c>
      <c r="B25" s="6">
        <f>SUM(B2:B24)</f>
        <v>118787</v>
      </c>
      <c r="C25" s="6">
        <f>SUM(C2:C24)</f>
        <v>121182</v>
      </c>
      <c r="D25" s="6">
        <f>SUM(D2:D24)</f>
        <v>134200</v>
      </c>
      <c r="E25" s="6">
        <f>SUM(E2:E24)</f>
        <v>255382</v>
      </c>
      <c r="F25" s="1">
        <v>191.39</v>
      </c>
      <c r="G25" s="55">
        <f t="shared" si="0"/>
        <v>1334.3539369873035</v>
      </c>
      <c r="H25" s="53"/>
    </row>
    <row r="27" spans="1:7" ht="13.5">
      <c r="A27" s="47" t="s">
        <v>52</v>
      </c>
      <c r="B27">
        <v>118762</v>
      </c>
      <c r="C27">
        <v>121244</v>
      </c>
      <c r="D27">
        <v>134264</v>
      </c>
      <c r="E27">
        <v>255508</v>
      </c>
      <c r="F27">
        <v>191.39</v>
      </c>
      <c r="G27" s="60">
        <v>1335.012278593448</v>
      </c>
    </row>
    <row r="28" spans="1:7" ht="13.5">
      <c r="A28" s="47" t="s">
        <v>53</v>
      </c>
      <c r="B28" s="43">
        <f aca="true" t="shared" si="1" ref="B28:G28">B25-B27</f>
        <v>25</v>
      </c>
      <c r="C28" s="43">
        <f t="shared" si="1"/>
        <v>-62</v>
      </c>
      <c r="D28" s="43">
        <f t="shared" si="1"/>
        <v>-64</v>
      </c>
      <c r="E28" s="43">
        <f t="shared" si="1"/>
        <v>-126</v>
      </c>
      <c r="F28" s="43">
        <f t="shared" si="1"/>
        <v>0</v>
      </c>
      <c r="G28" s="43">
        <f t="shared" si="1"/>
        <v>-0.6583416061444041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34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43009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2950</v>
      </c>
      <c r="C2" s="6">
        <v>2607</v>
      </c>
      <c r="D2" s="6">
        <v>3111</v>
      </c>
      <c r="E2" s="6">
        <v>5718</v>
      </c>
      <c r="F2" s="1">
        <v>1.62</v>
      </c>
      <c r="G2" s="55">
        <f>E2/F2</f>
        <v>3529.6296296296296</v>
      </c>
    </row>
    <row r="3" spans="1:7" ht="13.5">
      <c r="A3" s="3" t="s">
        <v>17</v>
      </c>
      <c r="B3" s="6">
        <v>1080</v>
      </c>
      <c r="C3" s="6">
        <v>990</v>
      </c>
      <c r="D3" s="6">
        <v>1148</v>
      </c>
      <c r="E3" s="6">
        <v>2138</v>
      </c>
      <c r="F3" s="1">
        <v>1.14</v>
      </c>
      <c r="G3" s="55">
        <f aca="true" t="shared" si="0" ref="G3:G24">E3/F3</f>
        <v>1875.4385964912283</v>
      </c>
    </row>
    <row r="4" spans="1:7" ht="13.5">
      <c r="A4" s="3" t="s">
        <v>1</v>
      </c>
      <c r="B4" s="6">
        <v>1120</v>
      </c>
      <c r="C4" s="6">
        <v>927</v>
      </c>
      <c r="D4" s="6">
        <v>1089</v>
      </c>
      <c r="E4" s="6">
        <v>2016</v>
      </c>
      <c r="F4" s="1">
        <v>0.62</v>
      </c>
      <c r="G4" s="55">
        <f t="shared" si="0"/>
        <v>3251.6129032258063</v>
      </c>
    </row>
    <row r="5" spans="1:7" ht="13.5">
      <c r="A5" s="3" t="s">
        <v>0</v>
      </c>
      <c r="B5" s="6">
        <v>3767</v>
      </c>
      <c r="C5" s="6">
        <v>3084</v>
      </c>
      <c r="D5" s="6">
        <v>3650</v>
      </c>
      <c r="E5" s="6">
        <v>6734</v>
      </c>
      <c r="F5" s="1">
        <v>0.94</v>
      </c>
      <c r="G5" s="55">
        <f t="shared" si="0"/>
        <v>7163.829787234043</v>
      </c>
    </row>
    <row r="6" spans="1:7" ht="13.5">
      <c r="A6" s="3" t="s">
        <v>15</v>
      </c>
      <c r="B6" s="6">
        <v>5337</v>
      </c>
      <c r="C6" s="6">
        <v>4889</v>
      </c>
      <c r="D6" s="6">
        <v>5565</v>
      </c>
      <c r="E6" s="6">
        <v>10454</v>
      </c>
      <c r="F6" s="1">
        <v>2.07</v>
      </c>
      <c r="G6" s="55">
        <f t="shared" si="0"/>
        <v>5050.24154589372</v>
      </c>
    </row>
    <row r="7" spans="1:7" ht="13.5">
      <c r="A7" s="3" t="s">
        <v>20</v>
      </c>
      <c r="B7" s="6">
        <v>7097</v>
      </c>
      <c r="C7" s="6">
        <v>6836</v>
      </c>
      <c r="D7" s="6">
        <v>7471</v>
      </c>
      <c r="E7" s="6">
        <v>14307</v>
      </c>
      <c r="F7" s="8">
        <v>3</v>
      </c>
      <c r="G7" s="55">
        <f t="shared" si="0"/>
        <v>4769</v>
      </c>
    </row>
    <row r="8" spans="1:7" ht="13.5">
      <c r="A8" s="3" t="s">
        <v>19</v>
      </c>
      <c r="B8" s="6">
        <v>7256</v>
      </c>
      <c r="C8" s="6">
        <v>7253</v>
      </c>
      <c r="D8" s="6">
        <v>7921</v>
      </c>
      <c r="E8" s="6">
        <v>15174</v>
      </c>
      <c r="F8" s="1">
        <v>3.63</v>
      </c>
      <c r="G8" s="55">
        <f t="shared" si="0"/>
        <v>4180.165289256199</v>
      </c>
    </row>
    <row r="9" spans="1:7" ht="13.5">
      <c r="A9" s="3" t="s">
        <v>16</v>
      </c>
      <c r="B9" s="6">
        <v>5869</v>
      </c>
      <c r="C9" s="6">
        <v>5325</v>
      </c>
      <c r="D9" s="6">
        <v>6212</v>
      </c>
      <c r="E9" s="6">
        <v>11537</v>
      </c>
      <c r="F9" s="1">
        <v>2.45</v>
      </c>
      <c r="G9" s="55">
        <f t="shared" si="0"/>
        <v>4708.9795918367345</v>
      </c>
    </row>
    <row r="10" spans="1:7" ht="13.5">
      <c r="A10" s="3" t="s">
        <v>21</v>
      </c>
      <c r="B10" s="6">
        <v>8029</v>
      </c>
      <c r="C10" s="6">
        <v>8247</v>
      </c>
      <c r="D10" s="6">
        <v>9322</v>
      </c>
      <c r="E10" s="6">
        <v>17569</v>
      </c>
      <c r="F10" s="1">
        <v>6.58</v>
      </c>
      <c r="G10" s="55">
        <f t="shared" si="0"/>
        <v>2670.060790273556</v>
      </c>
    </row>
    <row r="11" spans="1:7" ht="13.5">
      <c r="A11" s="3" t="s">
        <v>22</v>
      </c>
      <c r="B11" s="6">
        <v>7181</v>
      </c>
      <c r="C11" s="6">
        <v>7256</v>
      </c>
      <c r="D11" s="6">
        <v>7837</v>
      </c>
      <c r="E11" s="6">
        <v>15093</v>
      </c>
      <c r="F11" s="1">
        <v>4.66</v>
      </c>
      <c r="G11" s="55">
        <f t="shared" si="0"/>
        <v>3238.841201716738</v>
      </c>
    </row>
    <row r="12" spans="1:7" ht="13.5">
      <c r="A12" s="3" t="s">
        <v>2</v>
      </c>
      <c r="B12" s="6">
        <v>11712</v>
      </c>
      <c r="C12" s="6">
        <v>11322</v>
      </c>
      <c r="D12" s="6">
        <v>12848</v>
      </c>
      <c r="E12" s="6">
        <v>24170</v>
      </c>
      <c r="F12" s="1">
        <v>9.39</v>
      </c>
      <c r="G12" s="55">
        <f t="shared" si="0"/>
        <v>2574.014909478168</v>
      </c>
    </row>
    <row r="13" spans="1:7" ht="13.5">
      <c r="A13" s="3" t="s">
        <v>18</v>
      </c>
      <c r="B13" s="6">
        <v>9091</v>
      </c>
      <c r="C13" s="6">
        <v>9682</v>
      </c>
      <c r="D13" s="6">
        <v>10643</v>
      </c>
      <c r="E13" s="6">
        <v>20325</v>
      </c>
      <c r="F13" s="1">
        <v>5.43</v>
      </c>
      <c r="G13" s="55">
        <f t="shared" si="0"/>
        <v>3743.093922651934</v>
      </c>
    </row>
    <row r="14" spans="1:7" ht="13.5">
      <c r="A14" s="3" t="s">
        <v>23</v>
      </c>
      <c r="B14" s="6">
        <v>12717</v>
      </c>
      <c r="C14" s="6">
        <v>12936</v>
      </c>
      <c r="D14" s="6">
        <v>14622</v>
      </c>
      <c r="E14" s="6">
        <v>27558</v>
      </c>
      <c r="F14" s="1">
        <v>11.53</v>
      </c>
      <c r="G14" s="55">
        <f t="shared" si="0"/>
        <v>2390.1127493495233</v>
      </c>
    </row>
    <row r="15" spans="1:7" ht="13.5">
      <c r="A15" s="3" t="s">
        <v>27</v>
      </c>
      <c r="B15" s="6">
        <v>7388</v>
      </c>
      <c r="C15" s="6">
        <v>8365</v>
      </c>
      <c r="D15" s="6">
        <v>9028</v>
      </c>
      <c r="E15" s="6">
        <v>17393</v>
      </c>
      <c r="F15" s="1">
        <v>14.73</v>
      </c>
      <c r="G15" s="55">
        <f t="shared" si="0"/>
        <v>1180.7875084860827</v>
      </c>
    </row>
    <row r="16" spans="1:7" ht="13.5">
      <c r="A16" s="3" t="s">
        <v>3</v>
      </c>
      <c r="B16" s="6">
        <v>2685</v>
      </c>
      <c r="C16" s="6">
        <v>3204</v>
      </c>
      <c r="D16" s="6">
        <v>3459</v>
      </c>
      <c r="E16" s="6">
        <v>6663</v>
      </c>
      <c r="F16" s="8">
        <v>38.7</v>
      </c>
      <c r="G16" s="55">
        <f t="shared" si="0"/>
        <v>172.1705426356589</v>
      </c>
    </row>
    <row r="17" spans="1:7" ht="13.5">
      <c r="A17" s="3" t="s">
        <v>4</v>
      </c>
      <c r="B17" s="6">
        <v>3922</v>
      </c>
      <c r="C17" s="6">
        <v>4255</v>
      </c>
      <c r="D17" s="6">
        <v>4620</v>
      </c>
      <c r="E17" s="6">
        <v>8875</v>
      </c>
      <c r="F17" s="1">
        <v>20.38</v>
      </c>
      <c r="G17" s="55">
        <f t="shared" si="0"/>
        <v>435.4759568204122</v>
      </c>
    </row>
    <row r="18" spans="1:7" ht="13.5">
      <c r="A18" s="3" t="s">
        <v>28</v>
      </c>
      <c r="B18" s="6">
        <v>755</v>
      </c>
      <c r="C18" s="6">
        <v>846</v>
      </c>
      <c r="D18" s="6">
        <v>703</v>
      </c>
      <c r="E18" s="6">
        <v>1549</v>
      </c>
      <c r="F18" s="1">
        <v>11.87</v>
      </c>
      <c r="G18" s="55">
        <f t="shared" si="0"/>
        <v>130.49705139005897</v>
      </c>
    </row>
    <row r="19" spans="1:7" ht="13.5">
      <c r="A19" s="3" t="s">
        <v>24</v>
      </c>
      <c r="B19" s="6">
        <v>1354</v>
      </c>
      <c r="C19" s="6">
        <v>1279</v>
      </c>
      <c r="D19" s="6">
        <v>1438</v>
      </c>
      <c r="E19" s="6">
        <v>2717</v>
      </c>
      <c r="F19" s="1">
        <v>6.33</v>
      </c>
      <c r="G19" s="55">
        <f t="shared" si="0"/>
        <v>429.2259083728278</v>
      </c>
    </row>
    <row r="20" spans="1:7" ht="13.5">
      <c r="A20" s="3" t="s">
        <v>26</v>
      </c>
      <c r="B20" s="6">
        <v>7292</v>
      </c>
      <c r="C20" s="6">
        <v>8152</v>
      </c>
      <c r="D20" s="6">
        <v>8638</v>
      </c>
      <c r="E20" s="6">
        <v>16790</v>
      </c>
      <c r="F20" s="1">
        <v>18.12</v>
      </c>
      <c r="G20" s="55">
        <f t="shared" si="0"/>
        <v>926.6004415011037</v>
      </c>
    </row>
    <row r="21" spans="1:7" ht="13.5">
      <c r="A21" s="3" t="s">
        <v>25</v>
      </c>
      <c r="B21" s="6">
        <v>2581</v>
      </c>
      <c r="C21" s="6">
        <v>2625</v>
      </c>
      <c r="D21" s="6">
        <v>2821</v>
      </c>
      <c r="E21" s="6">
        <v>5446</v>
      </c>
      <c r="F21" s="1">
        <v>8.62</v>
      </c>
      <c r="G21" s="55">
        <f t="shared" si="0"/>
        <v>631.7865429234339</v>
      </c>
    </row>
    <row r="22" spans="1:7" ht="13.5">
      <c r="A22" s="3" t="s">
        <v>29</v>
      </c>
      <c r="B22" s="6">
        <v>5472</v>
      </c>
      <c r="C22" s="6">
        <v>6211</v>
      </c>
      <c r="D22" s="6">
        <v>6801</v>
      </c>
      <c r="E22" s="6">
        <v>13012</v>
      </c>
      <c r="F22" s="1">
        <v>8.88</v>
      </c>
      <c r="G22" s="55">
        <f t="shared" si="0"/>
        <v>1465.3153153153153</v>
      </c>
    </row>
    <row r="23" spans="1:7" ht="13.5">
      <c r="A23" s="3" t="s">
        <v>5</v>
      </c>
      <c r="B23" s="6">
        <v>2451</v>
      </c>
      <c r="C23" s="6">
        <v>3001</v>
      </c>
      <c r="D23" s="6">
        <v>3242</v>
      </c>
      <c r="E23" s="6">
        <v>6243</v>
      </c>
      <c r="F23" s="1">
        <v>5.03</v>
      </c>
      <c r="G23" s="55">
        <f t="shared" si="0"/>
        <v>1241.1530815109343</v>
      </c>
    </row>
    <row r="24" spans="1:7" ht="13.5">
      <c r="A24" s="5" t="s">
        <v>6</v>
      </c>
      <c r="B24" s="6">
        <v>1704</v>
      </c>
      <c r="C24" s="6">
        <v>1846</v>
      </c>
      <c r="D24" s="6">
        <v>2053</v>
      </c>
      <c r="E24" s="6">
        <v>3899</v>
      </c>
      <c r="F24" s="1">
        <v>6.11</v>
      </c>
      <c r="G24" s="55">
        <f t="shared" si="0"/>
        <v>638.1342062193125</v>
      </c>
    </row>
    <row r="25" spans="1:7" ht="13.5">
      <c r="A25" s="2" t="s">
        <v>42</v>
      </c>
      <c r="B25" s="6">
        <f>SUM(B2:B24)</f>
        <v>118810</v>
      </c>
      <c r="C25" s="6">
        <f>SUM(C2:C24)</f>
        <v>121138</v>
      </c>
      <c r="D25" s="6">
        <f>SUM(D2:D24)</f>
        <v>134242</v>
      </c>
      <c r="E25" s="6">
        <f>SUM(E2:E24)</f>
        <v>255380</v>
      </c>
      <c r="F25" s="1">
        <v>191.39</v>
      </c>
      <c r="G25" s="55">
        <f>E25/F25</f>
        <v>1334.3434871205393</v>
      </c>
    </row>
    <row r="27" spans="1:7" ht="13.5">
      <c r="A27" t="s">
        <v>52</v>
      </c>
      <c r="B27">
        <v>118787</v>
      </c>
      <c r="C27">
        <v>121182</v>
      </c>
      <c r="D27">
        <v>134200</v>
      </c>
      <c r="E27">
        <v>255382</v>
      </c>
      <c r="F27">
        <v>191.39</v>
      </c>
      <c r="G27">
        <v>1334.3539369873035</v>
      </c>
    </row>
    <row r="28" spans="1:7" ht="13.5">
      <c r="A28" t="s">
        <v>53</v>
      </c>
      <c r="B28" s="43">
        <f aca="true" t="shared" si="1" ref="B28:G28">B25-B27</f>
        <v>23</v>
      </c>
      <c r="C28" s="43">
        <f t="shared" si="1"/>
        <v>-44</v>
      </c>
      <c r="D28" s="43">
        <f t="shared" si="1"/>
        <v>42</v>
      </c>
      <c r="E28" s="43">
        <f t="shared" si="1"/>
        <v>-2</v>
      </c>
      <c r="F28">
        <f t="shared" si="1"/>
        <v>0</v>
      </c>
      <c r="G28" s="61">
        <f t="shared" si="1"/>
        <v>-0.010449866764247417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43040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2957</v>
      </c>
      <c r="C2" s="6">
        <v>2610</v>
      </c>
      <c r="D2" s="6">
        <v>3110</v>
      </c>
      <c r="E2" s="6">
        <v>5720</v>
      </c>
      <c r="F2" s="1">
        <v>1.62</v>
      </c>
      <c r="G2" s="55">
        <f>E2/F2</f>
        <v>3530.8641975308637</v>
      </c>
    </row>
    <row r="3" spans="1:7" ht="13.5">
      <c r="A3" s="3" t="s">
        <v>17</v>
      </c>
      <c r="B3" s="6">
        <v>1079</v>
      </c>
      <c r="C3" s="6">
        <v>992</v>
      </c>
      <c r="D3" s="6">
        <v>1150</v>
      </c>
      <c r="E3" s="6">
        <v>2142</v>
      </c>
      <c r="F3" s="1">
        <v>1.14</v>
      </c>
      <c r="G3" s="55">
        <f aca="true" t="shared" si="0" ref="G3:G25">E3/F3</f>
        <v>1878.9473684210527</v>
      </c>
    </row>
    <row r="4" spans="1:7" ht="13.5">
      <c r="A4" s="3" t="s">
        <v>1</v>
      </c>
      <c r="B4" s="6">
        <v>1124</v>
      </c>
      <c r="C4" s="6">
        <v>923</v>
      </c>
      <c r="D4" s="6">
        <v>1090</v>
      </c>
      <c r="E4" s="6">
        <v>2013</v>
      </c>
      <c r="F4" s="1">
        <v>0.62</v>
      </c>
      <c r="G4" s="55">
        <f t="shared" si="0"/>
        <v>3246.7741935483873</v>
      </c>
    </row>
    <row r="5" spans="1:7" ht="13.5">
      <c r="A5" s="3" t="s">
        <v>0</v>
      </c>
      <c r="B5" s="6">
        <v>3766</v>
      </c>
      <c r="C5" s="6">
        <v>3071</v>
      </c>
      <c r="D5" s="6">
        <v>3640</v>
      </c>
      <c r="E5" s="6">
        <v>6711</v>
      </c>
      <c r="F5" s="1">
        <v>0.94</v>
      </c>
      <c r="G5" s="55">
        <f t="shared" si="0"/>
        <v>7139.36170212766</v>
      </c>
    </row>
    <row r="6" spans="1:7" ht="13.5">
      <c r="A6" s="3" t="s">
        <v>15</v>
      </c>
      <c r="B6" s="6">
        <v>5348</v>
      </c>
      <c r="C6" s="6">
        <v>4897</v>
      </c>
      <c r="D6" s="6">
        <v>5556</v>
      </c>
      <c r="E6" s="6">
        <v>10453</v>
      </c>
      <c r="F6" s="1">
        <v>2.07</v>
      </c>
      <c r="G6" s="55">
        <f t="shared" si="0"/>
        <v>5049.758454106281</v>
      </c>
    </row>
    <row r="7" spans="1:7" ht="13.5">
      <c r="A7" s="3" t="s">
        <v>20</v>
      </c>
      <c r="B7" s="6">
        <v>7105</v>
      </c>
      <c r="C7" s="6">
        <v>6852</v>
      </c>
      <c r="D7" s="6">
        <v>7489</v>
      </c>
      <c r="E7" s="6">
        <v>14341</v>
      </c>
      <c r="F7" s="8">
        <v>3</v>
      </c>
      <c r="G7" s="55">
        <f t="shared" si="0"/>
        <v>4780.333333333333</v>
      </c>
    </row>
    <row r="8" spans="1:7" ht="13.5">
      <c r="A8" s="3" t="s">
        <v>19</v>
      </c>
      <c r="B8" s="6">
        <v>7237</v>
      </c>
      <c r="C8" s="6">
        <v>7236</v>
      </c>
      <c r="D8" s="6">
        <v>7896</v>
      </c>
      <c r="E8" s="6">
        <v>15132</v>
      </c>
      <c r="F8" s="1">
        <v>3.63</v>
      </c>
      <c r="G8" s="55">
        <f t="shared" si="0"/>
        <v>4168.5950413223145</v>
      </c>
    </row>
    <row r="9" spans="1:7" ht="13.5">
      <c r="A9" s="3" t="s">
        <v>16</v>
      </c>
      <c r="B9" s="6">
        <v>5872</v>
      </c>
      <c r="C9" s="6">
        <v>5318</v>
      </c>
      <c r="D9" s="6">
        <v>6206</v>
      </c>
      <c r="E9" s="6">
        <v>11524</v>
      </c>
      <c r="F9" s="1">
        <v>2.45</v>
      </c>
      <c r="G9" s="55">
        <f t="shared" si="0"/>
        <v>4703.673469387755</v>
      </c>
    </row>
    <row r="10" spans="1:7" ht="13.5">
      <c r="A10" s="3" t="s">
        <v>21</v>
      </c>
      <c r="B10" s="6">
        <v>8049</v>
      </c>
      <c r="C10" s="6">
        <v>8258</v>
      </c>
      <c r="D10" s="6">
        <v>9333</v>
      </c>
      <c r="E10" s="6">
        <v>17591</v>
      </c>
      <c r="F10" s="1">
        <v>6.58</v>
      </c>
      <c r="G10" s="55">
        <f t="shared" si="0"/>
        <v>2673.404255319149</v>
      </c>
    </row>
    <row r="11" spans="1:7" ht="13.5">
      <c r="A11" s="3" t="s">
        <v>22</v>
      </c>
      <c r="B11" s="6">
        <v>7168</v>
      </c>
      <c r="C11" s="6">
        <v>7251</v>
      </c>
      <c r="D11" s="6">
        <v>7826</v>
      </c>
      <c r="E11" s="6">
        <v>15077</v>
      </c>
      <c r="F11" s="1">
        <v>4.66</v>
      </c>
      <c r="G11" s="55">
        <f t="shared" si="0"/>
        <v>3235.4077253218884</v>
      </c>
    </row>
    <row r="12" spans="1:7" ht="13.5">
      <c r="A12" s="3" t="s">
        <v>2</v>
      </c>
      <c r="B12" s="6">
        <v>11726</v>
      </c>
      <c r="C12" s="6">
        <v>11339</v>
      </c>
      <c r="D12" s="6">
        <v>12846</v>
      </c>
      <c r="E12" s="6">
        <v>24185</v>
      </c>
      <c r="F12" s="1">
        <v>9.39</v>
      </c>
      <c r="G12" s="55">
        <f t="shared" si="0"/>
        <v>2575.612353567625</v>
      </c>
    </row>
    <row r="13" spans="1:7" ht="13.5">
      <c r="A13" s="3" t="s">
        <v>18</v>
      </c>
      <c r="B13" s="6">
        <v>9096</v>
      </c>
      <c r="C13" s="6">
        <v>9676</v>
      </c>
      <c r="D13" s="6">
        <v>10641</v>
      </c>
      <c r="E13" s="6">
        <v>20317</v>
      </c>
      <c r="F13" s="1">
        <v>5.43</v>
      </c>
      <c r="G13" s="55">
        <f t="shared" si="0"/>
        <v>3741.6206261510133</v>
      </c>
    </row>
    <row r="14" spans="1:7" ht="13.5">
      <c r="A14" s="3" t="s">
        <v>23</v>
      </c>
      <c r="B14" s="6">
        <v>12736</v>
      </c>
      <c r="C14" s="6">
        <v>12955</v>
      </c>
      <c r="D14" s="6">
        <v>14614</v>
      </c>
      <c r="E14" s="6">
        <v>27569</v>
      </c>
      <c r="F14" s="1">
        <v>11.53</v>
      </c>
      <c r="G14" s="55">
        <f t="shared" si="0"/>
        <v>2391.0667823070253</v>
      </c>
    </row>
    <row r="15" spans="1:7" ht="13.5">
      <c r="A15" s="3" t="s">
        <v>27</v>
      </c>
      <c r="B15" s="6">
        <v>7378</v>
      </c>
      <c r="C15" s="6">
        <v>8362</v>
      </c>
      <c r="D15" s="6">
        <v>9009</v>
      </c>
      <c r="E15" s="6">
        <v>17371</v>
      </c>
      <c r="F15" s="1">
        <v>14.73</v>
      </c>
      <c r="G15" s="55">
        <f t="shared" si="0"/>
        <v>1179.2939579090291</v>
      </c>
    </row>
    <row r="16" spans="1:7" ht="13.5">
      <c r="A16" s="3" t="s">
        <v>3</v>
      </c>
      <c r="B16" s="6">
        <v>2690</v>
      </c>
      <c r="C16" s="6">
        <v>3213</v>
      </c>
      <c r="D16" s="6">
        <v>3461</v>
      </c>
      <c r="E16" s="6">
        <v>6674</v>
      </c>
      <c r="F16" s="8">
        <v>38.7</v>
      </c>
      <c r="G16" s="55">
        <f t="shared" si="0"/>
        <v>172.4547803617571</v>
      </c>
    </row>
    <row r="17" spans="1:7" ht="13.5">
      <c r="A17" s="3" t="s">
        <v>4</v>
      </c>
      <c r="B17" s="6">
        <v>3917</v>
      </c>
      <c r="C17" s="6">
        <v>4256</v>
      </c>
      <c r="D17" s="6">
        <v>4604</v>
      </c>
      <c r="E17" s="6">
        <v>8860</v>
      </c>
      <c r="F17" s="1">
        <v>20.38</v>
      </c>
      <c r="G17" s="55">
        <f t="shared" si="0"/>
        <v>434.7399411187439</v>
      </c>
    </row>
    <row r="18" spans="1:10" ht="13.5">
      <c r="A18" s="3" t="s">
        <v>28</v>
      </c>
      <c r="B18" s="6">
        <v>756</v>
      </c>
      <c r="C18" s="6">
        <v>848</v>
      </c>
      <c r="D18" s="6">
        <v>705</v>
      </c>
      <c r="E18" s="6">
        <v>1553</v>
      </c>
      <c r="F18" s="1">
        <v>11.87</v>
      </c>
      <c r="G18" s="55">
        <f t="shared" si="0"/>
        <v>130.8340353833193</v>
      </c>
      <c r="J18" s="43"/>
    </row>
    <row r="19" spans="1:7" ht="13.5">
      <c r="A19" s="3" t="s">
        <v>24</v>
      </c>
      <c r="B19" s="6">
        <v>1350</v>
      </c>
      <c r="C19" s="6">
        <v>1277</v>
      </c>
      <c r="D19" s="6">
        <v>1436</v>
      </c>
      <c r="E19" s="6">
        <v>2713</v>
      </c>
      <c r="F19" s="1">
        <v>6.33</v>
      </c>
      <c r="G19" s="55">
        <f t="shared" si="0"/>
        <v>428.59399684044234</v>
      </c>
    </row>
    <row r="20" spans="1:7" ht="13.5">
      <c r="A20" s="3" t="s">
        <v>26</v>
      </c>
      <c r="B20" s="6">
        <v>7290</v>
      </c>
      <c r="C20" s="6">
        <v>8160</v>
      </c>
      <c r="D20" s="6">
        <v>8636</v>
      </c>
      <c r="E20" s="6">
        <v>16796</v>
      </c>
      <c r="F20" s="1">
        <v>18.12</v>
      </c>
      <c r="G20" s="55">
        <f t="shared" si="0"/>
        <v>926.9315673289183</v>
      </c>
    </row>
    <row r="21" spans="1:7" ht="13.5">
      <c r="A21" s="3" t="s">
        <v>25</v>
      </c>
      <c r="B21" s="6">
        <v>2581</v>
      </c>
      <c r="C21" s="6">
        <v>2621</v>
      </c>
      <c r="D21" s="6">
        <v>2817</v>
      </c>
      <c r="E21" s="6">
        <v>5438</v>
      </c>
      <c r="F21" s="1">
        <v>8.62</v>
      </c>
      <c r="G21" s="55">
        <f t="shared" si="0"/>
        <v>630.8584686774942</v>
      </c>
    </row>
    <row r="22" spans="1:7" ht="13.5">
      <c r="A22" s="3" t="s">
        <v>29</v>
      </c>
      <c r="B22" s="6">
        <v>5474</v>
      </c>
      <c r="C22" s="6">
        <v>6220</v>
      </c>
      <c r="D22" s="6">
        <v>6799</v>
      </c>
      <c r="E22" s="6">
        <v>13019</v>
      </c>
      <c r="F22" s="1">
        <v>8.88</v>
      </c>
      <c r="G22" s="55">
        <f t="shared" si="0"/>
        <v>1466.1036036036035</v>
      </c>
    </row>
    <row r="23" spans="1:7" ht="13.5">
      <c r="A23" s="3" t="s">
        <v>5</v>
      </c>
      <c r="B23" s="6">
        <v>2458</v>
      </c>
      <c r="C23" s="6">
        <v>3006</v>
      </c>
      <c r="D23" s="6">
        <v>3249</v>
      </c>
      <c r="E23" s="6">
        <v>6255</v>
      </c>
      <c r="F23" s="1">
        <v>5.03</v>
      </c>
      <c r="G23" s="55">
        <f t="shared" si="0"/>
        <v>1243.538767395626</v>
      </c>
    </row>
    <row r="24" spans="1:7" ht="13.5">
      <c r="A24" s="5" t="s">
        <v>6</v>
      </c>
      <c r="B24" s="6">
        <v>1701</v>
      </c>
      <c r="C24" s="6">
        <v>1840</v>
      </c>
      <c r="D24" s="6">
        <v>2057</v>
      </c>
      <c r="E24" s="6">
        <v>3897</v>
      </c>
      <c r="F24" s="1">
        <v>6.11</v>
      </c>
      <c r="G24" s="55">
        <f t="shared" si="0"/>
        <v>637.8068739770868</v>
      </c>
    </row>
    <row r="25" spans="1:7" ht="13.5">
      <c r="A25" s="2" t="s">
        <v>42</v>
      </c>
      <c r="B25" s="6">
        <f>SUM(B2:B24)</f>
        <v>118858</v>
      </c>
      <c r="C25" s="6">
        <f>SUM(C2:C24)</f>
        <v>121181</v>
      </c>
      <c r="D25" s="6">
        <f>SUM(D2:D24)</f>
        <v>134170</v>
      </c>
      <c r="E25" s="6">
        <f>SUM(E2:E24)</f>
        <v>255351</v>
      </c>
      <c r="F25" s="1">
        <v>191.39</v>
      </c>
      <c r="G25" s="55">
        <f t="shared" si="0"/>
        <v>1334.1919640524584</v>
      </c>
    </row>
    <row r="27" spans="1:5" ht="13.5">
      <c r="A27" s="50"/>
      <c r="B27" s="49"/>
      <c r="C27" s="49"/>
      <c r="D27" s="49"/>
      <c r="E27" s="49" t="s">
        <v>54</v>
      </c>
    </row>
    <row r="28" spans="1:5" ht="13.5">
      <c r="A28" s="50"/>
      <c r="B28" s="43"/>
      <c r="C28" s="43"/>
      <c r="D28" s="43"/>
      <c r="E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43070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2951</v>
      </c>
      <c r="C2" s="6">
        <v>2608</v>
      </c>
      <c r="D2" s="6">
        <v>3102</v>
      </c>
      <c r="E2" s="6">
        <v>5710</v>
      </c>
      <c r="F2" s="1">
        <v>1.62</v>
      </c>
      <c r="G2" s="55">
        <v>3524.691358024691</v>
      </c>
    </row>
    <row r="3" spans="1:7" ht="13.5">
      <c r="A3" s="3" t="s">
        <v>17</v>
      </c>
      <c r="B3" s="6">
        <v>1077</v>
      </c>
      <c r="C3" s="6">
        <v>990</v>
      </c>
      <c r="D3" s="6">
        <v>1144</v>
      </c>
      <c r="E3" s="6">
        <v>2134</v>
      </c>
      <c r="F3" s="1">
        <v>1.14</v>
      </c>
      <c r="G3" s="55">
        <v>1871.9298245614036</v>
      </c>
    </row>
    <row r="4" spans="1:7" ht="13.5">
      <c r="A4" s="3" t="s">
        <v>1</v>
      </c>
      <c r="B4" s="6">
        <v>1125</v>
      </c>
      <c r="C4" s="6">
        <v>923</v>
      </c>
      <c r="D4" s="6">
        <v>1092</v>
      </c>
      <c r="E4" s="6">
        <v>2015</v>
      </c>
      <c r="F4" s="1">
        <v>0.62</v>
      </c>
      <c r="G4" s="55">
        <v>3250</v>
      </c>
    </row>
    <row r="5" spans="1:7" ht="13.5">
      <c r="A5" s="3" t="s">
        <v>0</v>
      </c>
      <c r="B5" s="6">
        <v>3762</v>
      </c>
      <c r="C5" s="6">
        <v>3071</v>
      </c>
      <c r="D5" s="6">
        <v>3631</v>
      </c>
      <c r="E5" s="6">
        <v>6702</v>
      </c>
      <c r="F5" s="1">
        <v>0.94</v>
      </c>
      <c r="G5" s="55">
        <v>7129.787234042554</v>
      </c>
    </row>
    <row r="6" spans="1:7" ht="13.5">
      <c r="A6" s="3" t="s">
        <v>15</v>
      </c>
      <c r="B6" s="6">
        <v>5332</v>
      </c>
      <c r="C6" s="6">
        <v>4893</v>
      </c>
      <c r="D6" s="6">
        <v>5553</v>
      </c>
      <c r="E6" s="6">
        <v>10446</v>
      </c>
      <c r="F6" s="1">
        <v>2.07</v>
      </c>
      <c r="G6" s="55">
        <v>5046.376811594203</v>
      </c>
    </row>
    <row r="7" spans="1:7" ht="13.5">
      <c r="A7" s="3" t="s">
        <v>20</v>
      </c>
      <c r="B7" s="6">
        <v>7098</v>
      </c>
      <c r="C7" s="6">
        <v>6842</v>
      </c>
      <c r="D7" s="6">
        <v>7493</v>
      </c>
      <c r="E7" s="6">
        <v>14335</v>
      </c>
      <c r="F7" s="8">
        <v>3</v>
      </c>
      <c r="G7" s="55">
        <v>4778.333333333333</v>
      </c>
    </row>
    <row r="8" spans="1:7" ht="13.5">
      <c r="A8" s="3" t="s">
        <v>19</v>
      </c>
      <c r="B8" s="6">
        <v>7230</v>
      </c>
      <c r="C8" s="6">
        <v>7228</v>
      </c>
      <c r="D8" s="6">
        <v>7895</v>
      </c>
      <c r="E8" s="6">
        <v>15123</v>
      </c>
      <c r="F8" s="1">
        <v>3.63</v>
      </c>
      <c r="G8" s="55">
        <v>4166.115702479339</v>
      </c>
    </row>
    <row r="9" spans="1:7" ht="13.5">
      <c r="A9" s="3" t="s">
        <v>16</v>
      </c>
      <c r="B9" s="6">
        <v>5877</v>
      </c>
      <c r="C9" s="6">
        <v>5331</v>
      </c>
      <c r="D9" s="6">
        <v>6206</v>
      </c>
      <c r="E9" s="6">
        <v>11537</v>
      </c>
      <c r="F9" s="1">
        <v>2.45</v>
      </c>
      <c r="G9" s="55">
        <v>4708.9795918367345</v>
      </c>
    </row>
    <row r="10" spans="1:7" ht="13.5">
      <c r="A10" s="3" t="s">
        <v>21</v>
      </c>
      <c r="B10" s="6">
        <v>8049</v>
      </c>
      <c r="C10" s="6">
        <v>8250</v>
      </c>
      <c r="D10" s="6">
        <v>9320</v>
      </c>
      <c r="E10" s="6">
        <v>17570</v>
      </c>
      <c r="F10" s="1">
        <v>6.58</v>
      </c>
      <c r="G10" s="55">
        <v>2670.2127659574467</v>
      </c>
    </row>
    <row r="11" spans="1:7" ht="13.5">
      <c r="A11" s="3" t="s">
        <v>22</v>
      </c>
      <c r="B11" s="6">
        <v>7164</v>
      </c>
      <c r="C11" s="6">
        <v>7237</v>
      </c>
      <c r="D11" s="6">
        <v>7820</v>
      </c>
      <c r="E11" s="6">
        <v>15057</v>
      </c>
      <c r="F11" s="1">
        <v>4.66</v>
      </c>
      <c r="G11" s="55">
        <v>3231.115879828326</v>
      </c>
    </row>
    <row r="12" spans="1:7" ht="13.5">
      <c r="A12" s="3" t="s">
        <v>2</v>
      </c>
      <c r="B12" s="6">
        <v>11725</v>
      </c>
      <c r="C12" s="6">
        <v>11328</v>
      </c>
      <c r="D12" s="6">
        <v>12846</v>
      </c>
      <c r="E12" s="6">
        <v>24174</v>
      </c>
      <c r="F12" s="1">
        <v>9.39</v>
      </c>
      <c r="G12" s="55">
        <v>2574.44089456869</v>
      </c>
    </row>
    <row r="13" spans="1:7" ht="13.5">
      <c r="A13" s="3" t="s">
        <v>18</v>
      </c>
      <c r="B13" s="6">
        <v>9121</v>
      </c>
      <c r="C13" s="6">
        <v>9702</v>
      </c>
      <c r="D13" s="6">
        <v>10663</v>
      </c>
      <c r="E13" s="6">
        <v>20365</v>
      </c>
      <c r="F13" s="1">
        <v>5.43</v>
      </c>
      <c r="G13" s="55">
        <v>3750.460405156538</v>
      </c>
    </row>
    <row r="14" spans="1:7" ht="13.5">
      <c r="A14" s="3" t="s">
        <v>23</v>
      </c>
      <c r="B14" s="6">
        <v>12744</v>
      </c>
      <c r="C14" s="6">
        <v>12946</v>
      </c>
      <c r="D14" s="6">
        <v>14617</v>
      </c>
      <c r="E14" s="6">
        <v>27563</v>
      </c>
      <c r="F14" s="1">
        <v>11.53</v>
      </c>
      <c r="G14" s="55">
        <v>2390.5464006938423</v>
      </c>
    </row>
    <row r="15" spans="1:7" ht="13.5">
      <c r="A15" s="3" t="s">
        <v>27</v>
      </c>
      <c r="B15" s="6">
        <v>7378</v>
      </c>
      <c r="C15" s="6">
        <v>8369</v>
      </c>
      <c r="D15" s="6">
        <v>8999</v>
      </c>
      <c r="E15" s="6">
        <v>17368</v>
      </c>
      <c r="F15" s="1">
        <v>14.73</v>
      </c>
      <c r="G15" s="55">
        <v>1179.0902919212492</v>
      </c>
    </row>
    <row r="16" spans="1:7" ht="13.5">
      <c r="A16" s="3" t="s">
        <v>3</v>
      </c>
      <c r="B16" s="6">
        <v>2693</v>
      </c>
      <c r="C16" s="6">
        <v>3208</v>
      </c>
      <c r="D16" s="6">
        <v>3459</v>
      </c>
      <c r="E16" s="6">
        <v>6667</v>
      </c>
      <c r="F16" s="8">
        <v>38.7</v>
      </c>
      <c r="G16" s="55">
        <v>172.27390180878552</v>
      </c>
    </row>
    <row r="17" spans="1:7" ht="13.5">
      <c r="A17" s="3" t="s">
        <v>4</v>
      </c>
      <c r="B17" s="6">
        <v>3923</v>
      </c>
      <c r="C17" s="6">
        <v>4254</v>
      </c>
      <c r="D17" s="6">
        <v>4596</v>
      </c>
      <c r="E17" s="6">
        <v>8850</v>
      </c>
      <c r="F17" s="1">
        <v>20.38</v>
      </c>
      <c r="G17" s="55">
        <v>434.24926398429835</v>
      </c>
    </row>
    <row r="18" spans="1:7" ht="13.5">
      <c r="A18" s="3" t="s">
        <v>28</v>
      </c>
      <c r="B18" s="6">
        <v>757</v>
      </c>
      <c r="C18" s="6">
        <v>848</v>
      </c>
      <c r="D18" s="6">
        <v>704</v>
      </c>
      <c r="E18" s="6">
        <v>1552</v>
      </c>
      <c r="F18" s="1">
        <v>11.87</v>
      </c>
      <c r="G18" s="55">
        <v>130.74978938500422</v>
      </c>
    </row>
    <row r="19" spans="1:7" ht="13.5">
      <c r="A19" s="3" t="s">
        <v>24</v>
      </c>
      <c r="B19" s="6">
        <v>1352</v>
      </c>
      <c r="C19" s="6">
        <v>1274</v>
      </c>
      <c r="D19" s="6">
        <v>1436</v>
      </c>
      <c r="E19" s="6">
        <v>2710</v>
      </c>
      <c r="F19" s="1">
        <v>6.33</v>
      </c>
      <c r="G19" s="55">
        <v>428.12006319115324</v>
      </c>
    </row>
    <row r="20" spans="1:7" ht="13.5">
      <c r="A20" s="3" t="s">
        <v>26</v>
      </c>
      <c r="B20" s="6">
        <v>7297</v>
      </c>
      <c r="C20" s="6">
        <v>8167</v>
      </c>
      <c r="D20" s="6">
        <v>8645</v>
      </c>
      <c r="E20" s="6">
        <v>16812</v>
      </c>
      <c r="F20" s="1">
        <v>18.12</v>
      </c>
      <c r="G20" s="55">
        <v>927.8145695364238</v>
      </c>
    </row>
    <row r="21" spans="1:7" ht="13.5">
      <c r="A21" s="3" t="s">
        <v>25</v>
      </c>
      <c r="B21" s="6">
        <v>2580</v>
      </c>
      <c r="C21" s="6">
        <v>2623</v>
      </c>
      <c r="D21" s="6">
        <v>2815</v>
      </c>
      <c r="E21" s="6">
        <v>5438</v>
      </c>
      <c r="F21" s="1">
        <v>8.62</v>
      </c>
      <c r="G21" s="55">
        <v>630.8584686774942</v>
      </c>
    </row>
    <row r="22" spans="1:7" ht="13.5">
      <c r="A22" s="3" t="s">
        <v>29</v>
      </c>
      <c r="B22" s="6">
        <v>5479</v>
      </c>
      <c r="C22" s="6">
        <v>6214</v>
      </c>
      <c r="D22" s="6">
        <v>6803</v>
      </c>
      <c r="E22" s="6">
        <v>13017</v>
      </c>
      <c r="F22" s="1">
        <v>8.88</v>
      </c>
      <c r="G22" s="55">
        <v>1465.8783783783783</v>
      </c>
    </row>
    <row r="23" spans="1:7" ht="13.5">
      <c r="A23" s="3" t="s">
        <v>5</v>
      </c>
      <c r="B23" s="6">
        <v>2457</v>
      </c>
      <c r="C23" s="6">
        <v>3007</v>
      </c>
      <c r="D23" s="6">
        <v>3255</v>
      </c>
      <c r="E23" s="6">
        <v>6262</v>
      </c>
      <c r="F23" s="1">
        <v>5.03</v>
      </c>
      <c r="G23" s="55">
        <v>1244.9304174950298</v>
      </c>
    </row>
    <row r="24" spans="1:7" ht="13.5">
      <c r="A24" s="5" t="s">
        <v>6</v>
      </c>
      <c r="B24" s="6">
        <v>1700</v>
      </c>
      <c r="C24" s="6">
        <v>1838</v>
      </c>
      <c r="D24" s="6">
        <v>2054</v>
      </c>
      <c r="E24" s="6">
        <v>3892</v>
      </c>
      <c r="F24" s="1">
        <v>6.11</v>
      </c>
      <c r="G24" s="55">
        <v>636.988543371522</v>
      </c>
    </row>
    <row r="25" spans="1:7" ht="13.5">
      <c r="A25" s="2" t="s">
        <v>42</v>
      </c>
      <c r="B25" s="6">
        <v>118871</v>
      </c>
      <c r="C25" s="6">
        <v>121151</v>
      </c>
      <c r="D25" s="6">
        <v>134148</v>
      </c>
      <c r="E25" s="6">
        <v>255299</v>
      </c>
      <c r="F25" s="1">
        <v>191.39</v>
      </c>
      <c r="G25" s="55">
        <v>1333.9202675165893</v>
      </c>
    </row>
    <row r="27" ht="13.5">
      <c r="A27" s="47"/>
    </row>
    <row r="28" spans="1:5" ht="13.5">
      <c r="A28" s="47"/>
      <c r="B28" s="43"/>
      <c r="C28" s="43"/>
      <c r="D28" s="43"/>
      <c r="E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7" max="7" width="9.50390625" style="0" customWidth="1"/>
  </cols>
  <sheetData>
    <row r="1" spans="1:7" ht="13.5">
      <c r="A1" s="59">
        <v>42736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2929</v>
      </c>
      <c r="C2" s="6">
        <v>2622</v>
      </c>
      <c r="D2" s="6">
        <v>3102</v>
      </c>
      <c r="E2" s="6">
        <v>5724</v>
      </c>
      <c r="F2" s="1">
        <v>1.62</v>
      </c>
      <c r="G2" s="54">
        <f>E2/F2</f>
        <v>3533.333333333333</v>
      </c>
    </row>
    <row r="3" spans="1:7" ht="13.5">
      <c r="A3" s="3" t="s">
        <v>17</v>
      </c>
      <c r="B3" s="6">
        <v>1077</v>
      </c>
      <c r="C3" s="6">
        <v>1007</v>
      </c>
      <c r="D3" s="6">
        <v>1175</v>
      </c>
      <c r="E3" s="6">
        <v>2182</v>
      </c>
      <c r="F3" s="1">
        <v>1.14</v>
      </c>
      <c r="G3" s="54">
        <f aca="true" t="shared" si="0" ref="G3:G25">E3/F3</f>
        <v>1914.0350877192984</v>
      </c>
    </row>
    <row r="4" spans="1:7" ht="13.5">
      <c r="A4" s="3" t="s">
        <v>1</v>
      </c>
      <c r="B4" s="6">
        <v>1136</v>
      </c>
      <c r="C4" s="6">
        <v>951</v>
      </c>
      <c r="D4" s="6">
        <v>1113</v>
      </c>
      <c r="E4" s="6">
        <v>2064</v>
      </c>
      <c r="F4" s="1">
        <v>0.62</v>
      </c>
      <c r="G4" s="54">
        <f t="shared" si="0"/>
        <v>3329.032258064516</v>
      </c>
    </row>
    <row r="5" spans="1:7" ht="13.5">
      <c r="A5" s="3" t="s">
        <v>0</v>
      </c>
      <c r="B5" s="6">
        <v>3781</v>
      </c>
      <c r="C5" s="6">
        <v>3095</v>
      </c>
      <c r="D5" s="6">
        <v>3723</v>
      </c>
      <c r="E5" s="6">
        <v>6818</v>
      </c>
      <c r="F5" s="1">
        <v>0.94</v>
      </c>
      <c r="G5" s="54">
        <f t="shared" si="0"/>
        <v>7253.191489361702</v>
      </c>
    </row>
    <row r="6" spans="1:7" ht="13.5">
      <c r="A6" s="3" t="s">
        <v>15</v>
      </c>
      <c r="B6" s="6">
        <v>5287</v>
      </c>
      <c r="C6" s="6">
        <v>4898</v>
      </c>
      <c r="D6" s="6">
        <v>5532</v>
      </c>
      <c r="E6" s="6">
        <v>10430</v>
      </c>
      <c r="F6" s="1">
        <v>2.07</v>
      </c>
      <c r="G6" s="54">
        <f t="shared" si="0"/>
        <v>5038.647342995169</v>
      </c>
    </row>
    <row r="7" spans="1:7" ht="13.5">
      <c r="A7" s="3" t="s">
        <v>20</v>
      </c>
      <c r="B7" s="6">
        <v>7010</v>
      </c>
      <c r="C7" s="6">
        <v>6837</v>
      </c>
      <c r="D7" s="6">
        <v>7473</v>
      </c>
      <c r="E7" s="6">
        <v>14310</v>
      </c>
      <c r="F7" s="8">
        <v>3</v>
      </c>
      <c r="G7" s="54">
        <f t="shared" si="0"/>
        <v>4770</v>
      </c>
    </row>
    <row r="8" spans="1:7" ht="13.5">
      <c r="A8" s="3" t="s">
        <v>19</v>
      </c>
      <c r="B8" s="6">
        <v>7241</v>
      </c>
      <c r="C8" s="6">
        <v>7285</v>
      </c>
      <c r="D8" s="6">
        <v>7925</v>
      </c>
      <c r="E8" s="6">
        <v>15210</v>
      </c>
      <c r="F8" s="1">
        <v>3.63</v>
      </c>
      <c r="G8" s="54">
        <f t="shared" si="0"/>
        <v>4190.082644628099</v>
      </c>
    </row>
    <row r="9" spans="1:7" ht="13.5">
      <c r="A9" s="3" t="s">
        <v>16</v>
      </c>
      <c r="B9" s="6">
        <v>5810</v>
      </c>
      <c r="C9" s="6">
        <v>5322</v>
      </c>
      <c r="D9" s="6">
        <v>6181</v>
      </c>
      <c r="E9" s="6">
        <v>11503</v>
      </c>
      <c r="F9" s="1">
        <v>2.45</v>
      </c>
      <c r="G9" s="54">
        <f t="shared" si="0"/>
        <v>4695.102040816326</v>
      </c>
    </row>
    <row r="10" spans="1:7" ht="13.5">
      <c r="A10" s="3" t="s">
        <v>21</v>
      </c>
      <c r="B10" s="6">
        <v>7975</v>
      </c>
      <c r="C10" s="6">
        <v>8229</v>
      </c>
      <c r="D10" s="6">
        <v>9310</v>
      </c>
      <c r="E10" s="6">
        <v>17539</v>
      </c>
      <c r="F10" s="1">
        <v>6.58</v>
      </c>
      <c r="G10" s="54">
        <f t="shared" si="0"/>
        <v>2665.5015197568387</v>
      </c>
    </row>
    <row r="11" spans="1:7" ht="13.5">
      <c r="A11" s="3" t="s">
        <v>22</v>
      </c>
      <c r="B11" s="6">
        <v>7208</v>
      </c>
      <c r="C11" s="6">
        <v>7344</v>
      </c>
      <c r="D11" s="6">
        <v>7861</v>
      </c>
      <c r="E11" s="6">
        <v>15205</v>
      </c>
      <c r="F11" s="1">
        <v>4.66</v>
      </c>
      <c r="G11" s="54">
        <f t="shared" si="0"/>
        <v>3262.8755364806866</v>
      </c>
    </row>
    <row r="12" spans="1:7" ht="13.5">
      <c r="A12" s="3" t="s">
        <v>2</v>
      </c>
      <c r="B12" s="6">
        <v>11633</v>
      </c>
      <c r="C12" s="6">
        <v>11353</v>
      </c>
      <c r="D12" s="6">
        <v>12886</v>
      </c>
      <c r="E12" s="6">
        <v>24239</v>
      </c>
      <c r="F12" s="1">
        <v>9.39</v>
      </c>
      <c r="G12" s="54">
        <f t="shared" si="0"/>
        <v>2581.36315228967</v>
      </c>
    </row>
    <row r="13" spans="1:7" ht="13.5">
      <c r="A13" s="3" t="s">
        <v>18</v>
      </c>
      <c r="B13" s="6">
        <v>9063</v>
      </c>
      <c r="C13" s="6">
        <v>9692</v>
      </c>
      <c r="D13" s="6">
        <v>10691</v>
      </c>
      <c r="E13" s="6">
        <v>20383</v>
      </c>
      <c r="F13" s="1">
        <v>5.43</v>
      </c>
      <c r="G13" s="54">
        <f t="shared" si="0"/>
        <v>3753.77532228361</v>
      </c>
    </row>
    <row r="14" spans="1:7" ht="13.5">
      <c r="A14" s="3" t="s">
        <v>23</v>
      </c>
      <c r="B14" s="6">
        <v>12612</v>
      </c>
      <c r="C14" s="6">
        <v>12936</v>
      </c>
      <c r="D14" s="6">
        <v>14606</v>
      </c>
      <c r="E14" s="6">
        <v>27542</v>
      </c>
      <c r="F14" s="1">
        <v>11.53</v>
      </c>
      <c r="G14" s="54">
        <f t="shared" si="0"/>
        <v>2388.7250650477017</v>
      </c>
    </row>
    <row r="15" spans="1:7" ht="13.5">
      <c r="A15" s="3" t="s">
        <v>27</v>
      </c>
      <c r="B15" s="6">
        <v>7327</v>
      </c>
      <c r="C15" s="6">
        <v>8322</v>
      </c>
      <c r="D15" s="6">
        <v>8984</v>
      </c>
      <c r="E15" s="6">
        <v>17306</v>
      </c>
      <c r="F15" s="1">
        <v>14.73</v>
      </c>
      <c r="G15" s="54">
        <f t="shared" si="0"/>
        <v>1174.8811948404616</v>
      </c>
    </row>
    <row r="16" spans="1:7" ht="13.5">
      <c r="A16" s="3" t="s">
        <v>3</v>
      </c>
      <c r="B16" s="6">
        <v>2694</v>
      </c>
      <c r="C16" s="6">
        <v>3219</v>
      </c>
      <c r="D16" s="6">
        <v>3472</v>
      </c>
      <c r="E16" s="6">
        <v>6691</v>
      </c>
      <c r="F16" s="8">
        <v>38.7</v>
      </c>
      <c r="G16" s="54">
        <f t="shared" si="0"/>
        <v>172.89405684754522</v>
      </c>
    </row>
    <row r="17" spans="1:7" ht="13.5">
      <c r="A17" s="3" t="s">
        <v>4</v>
      </c>
      <c r="B17" s="6">
        <v>3924</v>
      </c>
      <c r="C17" s="6">
        <v>4305</v>
      </c>
      <c r="D17" s="6">
        <v>4682</v>
      </c>
      <c r="E17" s="6">
        <v>8987</v>
      </c>
      <c r="F17" s="1">
        <v>20.38</v>
      </c>
      <c r="G17" s="54">
        <f t="shared" si="0"/>
        <v>440.9715407262022</v>
      </c>
    </row>
    <row r="18" spans="1:7" ht="13.5">
      <c r="A18" s="3" t="s">
        <v>28</v>
      </c>
      <c r="B18" s="6">
        <v>731</v>
      </c>
      <c r="C18" s="6">
        <v>832</v>
      </c>
      <c r="D18" s="6">
        <v>728</v>
      </c>
      <c r="E18" s="6">
        <v>1560</v>
      </c>
      <c r="F18" s="1">
        <v>11.87</v>
      </c>
      <c r="G18" s="54">
        <f t="shared" si="0"/>
        <v>131.42375737152486</v>
      </c>
    </row>
    <row r="19" spans="1:7" ht="13.5">
      <c r="A19" s="3" t="s">
        <v>24</v>
      </c>
      <c r="B19" s="6">
        <v>1361</v>
      </c>
      <c r="C19" s="6">
        <v>1292</v>
      </c>
      <c r="D19" s="6">
        <v>1459</v>
      </c>
      <c r="E19" s="6">
        <v>2751</v>
      </c>
      <c r="F19" s="1">
        <v>6.33</v>
      </c>
      <c r="G19" s="54">
        <f t="shared" si="0"/>
        <v>434.59715639810423</v>
      </c>
    </row>
    <row r="20" spans="1:7" ht="13.5">
      <c r="A20" s="3" t="s">
        <v>26</v>
      </c>
      <c r="B20" s="6">
        <v>7250</v>
      </c>
      <c r="C20" s="6">
        <v>8186</v>
      </c>
      <c r="D20" s="6">
        <v>8663</v>
      </c>
      <c r="E20" s="6">
        <v>16849</v>
      </c>
      <c r="F20" s="1">
        <v>18.12</v>
      </c>
      <c r="G20" s="54">
        <f t="shared" si="0"/>
        <v>929.8565121412803</v>
      </c>
    </row>
    <row r="21" spans="1:7" ht="13.5">
      <c r="A21" s="3" t="s">
        <v>25</v>
      </c>
      <c r="B21" s="6">
        <v>2533</v>
      </c>
      <c r="C21" s="6">
        <v>2640</v>
      </c>
      <c r="D21" s="6">
        <v>2799</v>
      </c>
      <c r="E21" s="6">
        <v>5439</v>
      </c>
      <c r="F21" s="1">
        <v>8.62</v>
      </c>
      <c r="G21" s="54">
        <f t="shared" si="0"/>
        <v>630.9744779582367</v>
      </c>
    </row>
    <row r="22" spans="1:7" ht="13.5">
      <c r="A22" s="3" t="s">
        <v>29</v>
      </c>
      <c r="B22" s="6">
        <v>5449</v>
      </c>
      <c r="C22" s="6">
        <v>6226</v>
      </c>
      <c r="D22" s="6">
        <v>6845</v>
      </c>
      <c r="E22" s="6">
        <v>13071</v>
      </c>
      <c r="F22" s="1">
        <v>8.88</v>
      </c>
      <c r="G22" s="54">
        <f t="shared" si="0"/>
        <v>1471.9594594594594</v>
      </c>
    </row>
    <row r="23" spans="1:7" ht="13.5">
      <c r="A23" s="3" t="s">
        <v>5</v>
      </c>
      <c r="B23" s="6">
        <v>2441</v>
      </c>
      <c r="C23" s="6">
        <v>2999</v>
      </c>
      <c r="D23" s="6">
        <v>3244</v>
      </c>
      <c r="E23" s="6">
        <v>6243</v>
      </c>
      <c r="F23" s="1">
        <v>5.03</v>
      </c>
      <c r="G23" s="54">
        <f t="shared" si="0"/>
        <v>1241.1530815109343</v>
      </c>
    </row>
    <row r="24" spans="1:7" ht="13.5">
      <c r="A24" s="5" t="s">
        <v>6</v>
      </c>
      <c r="B24" s="6">
        <v>1704</v>
      </c>
      <c r="C24" s="6">
        <v>1878</v>
      </c>
      <c r="D24" s="6">
        <v>2084</v>
      </c>
      <c r="E24" s="6">
        <v>3962</v>
      </c>
      <c r="F24" s="1">
        <v>6.11</v>
      </c>
      <c r="G24" s="54">
        <f t="shared" si="0"/>
        <v>648.4451718494271</v>
      </c>
    </row>
    <row r="25" spans="1:7" ht="13.5">
      <c r="A25" s="2" t="s">
        <v>42</v>
      </c>
      <c r="B25" s="6">
        <f>SUM(B2:B24)</f>
        <v>118176</v>
      </c>
      <c r="C25" s="6">
        <f>SUM(C2:C24)</f>
        <v>121470</v>
      </c>
      <c r="D25" s="6">
        <f>SUM(D2:D24)</f>
        <v>134538</v>
      </c>
      <c r="E25" s="6">
        <f>SUM(E2:E24)</f>
        <v>256008</v>
      </c>
      <c r="F25" s="9">
        <v>191.39</v>
      </c>
      <c r="G25" s="54">
        <f t="shared" si="0"/>
        <v>1337.6247452844977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42767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2925</v>
      </c>
      <c r="C2" s="6">
        <v>2616</v>
      </c>
      <c r="D2" s="6">
        <v>3098</v>
      </c>
      <c r="E2" s="6">
        <v>5714</v>
      </c>
      <c r="F2" s="1">
        <v>1.62</v>
      </c>
      <c r="G2" s="55">
        <f>E2/F2</f>
        <v>3527.1604938271603</v>
      </c>
    </row>
    <row r="3" spans="1:7" ht="13.5">
      <c r="A3" s="3" t="s">
        <v>17</v>
      </c>
      <c r="B3" s="6">
        <v>1076</v>
      </c>
      <c r="C3" s="6">
        <v>1009</v>
      </c>
      <c r="D3" s="6">
        <v>1175</v>
      </c>
      <c r="E3" s="6">
        <v>2184</v>
      </c>
      <c r="F3" s="1">
        <v>1.14</v>
      </c>
      <c r="G3" s="55">
        <f aca="true" t="shared" si="0" ref="G3:G25">E3/F3</f>
        <v>1915.7894736842106</v>
      </c>
    </row>
    <row r="4" spans="1:7" ht="13.5">
      <c r="A4" s="3" t="s">
        <v>1</v>
      </c>
      <c r="B4" s="6">
        <v>1133</v>
      </c>
      <c r="C4" s="6">
        <v>944</v>
      </c>
      <c r="D4" s="6">
        <v>1116</v>
      </c>
      <c r="E4" s="6">
        <v>2060</v>
      </c>
      <c r="F4" s="1">
        <v>0.62</v>
      </c>
      <c r="G4" s="55">
        <f t="shared" si="0"/>
        <v>3322.5806451612902</v>
      </c>
    </row>
    <row r="5" spans="1:7" ht="13.5">
      <c r="A5" s="3" t="s">
        <v>0</v>
      </c>
      <c r="B5" s="6">
        <v>3777</v>
      </c>
      <c r="C5" s="6">
        <v>3097</v>
      </c>
      <c r="D5" s="6">
        <v>3718</v>
      </c>
      <c r="E5" s="6">
        <v>6815</v>
      </c>
      <c r="F5" s="1">
        <v>0.94</v>
      </c>
      <c r="G5" s="55">
        <f t="shared" si="0"/>
        <v>7250</v>
      </c>
    </row>
    <row r="6" spans="1:7" ht="13.5">
      <c r="A6" s="3" t="s">
        <v>15</v>
      </c>
      <c r="B6" s="6">
        <v>5281</v>
      </c>
      <c r="C6" s="6">
        <v>4896</v>
      </c>
      <c r="D6" s="6">
        <v>5524</v>
      </c>
      <c r="E6" s="6">
        <v>10420</v>
      </c>
      <c r="F6" s="1">
        <v>2.07</v>
      </c>
      <c r="G6" s="55">
        <f t="shared" si="0"/>
        <v>5033.816425120774</v>
      </c>
    </row>
    <row r="7" spans="1:7" ht="13.5">
      <c r="A7" s="3" t="s">
        <v>20</v>
      </c>
      <c r="B7" s="6">
        <v>7013</v>
      </c>
      <c r="C7" s="6">
        <v>6835</v>
      </c>
      <c r="D7" s="6">
        <v>7468</v>
      </c>
      <c r="E7" s="6">
        <v>14303</v>
      </c>
      <c r="F7" s="8">
        <v>3</v>
      </c>
      <c r="G7" s="55">
        <f t="shared" si="0"/>
        <v>4767.666666666667</v>
      </c>
    </row>
    <row r="8" spans="1:7" ht="13.5">
      <c r="A8" s="3" t="s">
        <v>19</v>
      </c>
      <c r="B8" s="6">
        <v>7259</v>
      </c>
      <c r="C8" s="6">
        <v>7300</v>
      </c>
      <c r="D8" s="6">
        <v>7929</v>
      </c>
      <c r="E8" s="6">
        <v>15229</v>
      </c>
      <c r="F8" s="1">
        <v>3.63</v>
      </c>
      <c r="G8" s="55">
        <f t="shared" si="0"/>
        <v>4195.316804407714</v>
      </c>
    </row>
    <row r="9" spans="1:7" ht="13.5">
      <c r="A9" s="3" t="s">
        <v>16</v>
      </c>
      <c r="B9" s="6">
        <v>5806</v>
      </c>
      <c r="C9" s="6">
        <v>5308</v>
      </c>
      <c r="D9" s="6">
        <v>6169</v>
      </c>
      <c r="E9" s="6">
        <v>11477</v>
      </c>
      <c r="F9" s="1">
        <v>2.45</v>
      </c>
      <c r="G9" s="55">
        <f t="shared" si="0"/>
        <v>4684.489795918367</v>
      </c>
    </row>
    <row r="10" spans="1:7" ht="13.5">
      <c r="A10" s="3" t="s">
        <v>21</v>
      </c>
      <c r="B10" s="6">
        <v>7980</v>
      </c>
      <c r="C10" s="6">
        <v>8227</v>
      </c>
      <c r="D10" s="6">
        <v>9304</v>
      </c>
      <c r="E10" s="6">
        <v>17531</v>
      </c>
      <c r="F10" s="1">
        <v>6.58</v>
      </c>
      <c r="G10" s="55">
        <f t="shared" si="0"/>
        <v>2664.285714285714</v>
      </c>
    </row>
    <row r="11" spans="1:7" ht="13.5">
      <c r="A11" s="3" t="s">
        <v>22</v>
      </c>
      <c r="B11" s="6">
        <v>7196</v>
      </c>
      <c r="C11" s="6">
        <v>7337</v>
      </c>
      <c r="D11" s="6">
        <v>7853</v>
      </c>
      <c r="E11" s="6">
        <v>15190</v>
      </c>
      <c r="F11" s="1">
        <v>4.66</v>
      </c>
      <c r="G11" s="55">
        <f t="shared" si="0"/>
        <v>3259.6566523605147</v>
      </c>
    </row>
    <row r="12" spans="1:7" ht="13.5">
      <c r="A12" s="3" t="s">
        <v>2</v>
      </c>
      <c r="B12" s="6">
        <v>11628</v>
      </c>
      <c r="C12" s="6">
        <v>11352</v>
      </c>
      <c r="D12" s="6">
        <v>12871</v>
      </c>
      <c r="E12" s="6">
        <v>24223</v>
      </c>
      <c r="F12" s="1">
        <v>9.39</v>
      </c>
      <c r="G12" s="55">
        <f t="shared" si="0"/>
        <v>2579.6592119275824</v>
      </c>
    </row>
    <row r="13" spans="1:7" ht="13.5">
      <c r="A13" s="3" t="s">
        <v>18</v>
      </c>
      <c r="B13" s="6">
        <v>9056</v>
      </c>
      <c r="C13" s="6">
        <v>9709</v>
      </c>
      <c r="D13" s="6">
        <v>10689</v>
      </c>
      <c r="E13" s="6">
        <v>20398</v>
      </c>
      <c r="F13" s="1">
        <v>5.43</v>
      </c>
      <c r="G13" s="55">
        <f t="shared" si="0"/>
        <v>3756.5377532228363</v>
      </c>
    </row>
    <row r="14" spans="1:7" ht="13.5">
      <c r="A14" s="3" t="s">
        <v>23</v>
      </c>
      <c r="B14" s="6">
        <v>12608</v>
      </c>
      <c r="C14" s="6">
        <v>12934</v>
      </c>
      <c r="D14" s="6">
        <v>14595</v>
      </c>
      <c r="E14" s="6">
        <v>27529</v>
      </c>
      <c r="F14" s="1">
        <v>11.53</v>
      </c>
      <c r="G14" s="55">
        <f t="shared" si="0"/>
        <v>2387.597571552472</v>
      </c>
    </row>
    <row r="15" spans="1:7" ht="13.5">
      <c r="A15" s="3" t="s">
        <v>27</v>
      </c>
      <c r="B15" s="6">
        <v>7307</v>
      </c>
      <c r="C15" s="6">
        <v>8307</v>
      </c>
      <c r="D15" s="6">
        <v>8975</v>
      </c>
      <c r="E15" s="6">
        <v>17282</v>
      </c>
      <c r="F15" s="1">
        <v>14.73</v>
      </c>
      <c r="G15" s="55">
        <f t="shared" si="0"/>
        <v>1173.2518669382214</v>
      </c>
    </row>
    <row r="16" spans="1:7" ht="13.5">
      <c r="A16" s="3" t="s">
        <v>3</v>
      </c>
      <c r="B16" s="6">
        <v>2697</v>
      </c>
      <c r="C16" s="6">
        <v>3220</v>
      </c>
      <c r="D16" s="6">
        <v>3477</v>
      </c>
      <c r="E16" s="6">
        <v>6697</v>
      </c>
      <c r="F16" s="8">
        <v>38.7</v>
      </c>
      <c r="G16" s="55">
        <f t="shared" si="0"/>
        <v>173.04909560723513</v>
      </c>
    </row>
    <row r="17" spans="1:7" ht="13.5">
      <c r="A17" s="3" t="s">
        <v>4</v>
      </c>
      <c r="B17" s="6">
        <v>3918</v>
      </c>
      <c r="C17" s="6">
        <v>4292</v>
      </c>
      <c r="D17" s="6">
        <v>4664</v>
      </c>
      <c r="E17" s="6">
        <v>8956</v>
      </c>
      <c r="F17" s="1">
        <v>20.38</v>
      </c>
      <c r="G17" s="55">
        <f t="shared" si="0"/>
        <v>439.45044160942103</v>
      </c>
    </row>
    <row r="18" spans="1:7" ht="13.5">
      <c r="A18" s="3" t="s">
        <v>28</v>
      </c>
      <c r="B18" s="6">
        <v>734</v>
      </c>
      <c r="C18" s="6">
        <v>834</v>
      </c>
      <c r="D18" s="6">
        <v>721</v>
      </c>
      <c r="E18" s="6">
        <v>1555</v>
      </c>
      <c r="F18" s="1">
        <v>11.87</v>
      </c>
      <c r="G18" s="55">
        <f t="shared" si="0"/>
        <v>131.00252737994947</v>
      </c>
    </row>
    <row r="19" spans="1:7" ht="13.5">
      <c r="A19" s="3" t="s">
        <v>24</v>
      </c>
      <c r="B19" s="6">
        <v>1359</v>
      </c>
      <c r="C19" s="6">
        <v>1292</v>
      </c>
      <c r="D19" s="6">
        <v>1455</v>
      </c>
      <c r="E19" s="6">
        <v>2747</v>
      </c>
      <c r="F19" s="1">
        <v>6.33</v>
      </c>
      <c r="G19" s="55">
        <f t="shared" si="0"/>
        <v>433.9652448657188</v>
      </c>
    </row>
    <row r="20" spans="1:7" ht="13.5">
      <c r="A20" s="3" t="s">
        <v>26</v>
      </c>
      <c r="B20" s="6">
        <v>7241</v>
      </c>
      <c r="C20" s="6">
        <v>8178</v>
      </c>
      <c r="D20" s="6">
        <v>8660</v>
      </c>
      <c r="E20" s="6">
        <v>16838</v>
      </c>
      <c r="F20" s="1">
        <v>18.12</v>
      </c>
      <c r="G20" s="55">
        <f t="shared" si="0"/>
        <v>929.2494481236203</v>
      </c>
    </row>
    <row r="21" spans="1:7" ht="13.5">
      <c r="A21" s="3" t="s">
        <v>25</v>
      </c>
      <c r="B21" s="6">
        <v>2533</v>
      </c>
      <c r="C21" s="6">
        <v>2638</v>
      </c>
      <c r="D21" s="6">
        <v>2797</v>
      </c>
      <c r="E21" s="6">
        <v>5435</v>
      </c>
      <c r="F21" s="1">
        <v>8.62</v>
      </c>
      <c r="G21" s="55">
        <f t="shared" si="0"/>
        <v>630.5104408352669</v>
      </c>
    </row>
    <row r="22" spans="1:7" ht="13.5">
      <c r="A22" s="3" t="s">
        <v>29</v>
      </c>
      <c r="B22" s="6">
        <v>5452</v>
      </c>
      <c r="C22" s="6">
        <v>6232</v>
      </c>
      <c r="D22" s="6">
        <v>6850</v>
      </c>
      <c r="E22" s="6">
        <v>13082</v>
      </c>
      <c r="F22" s="1">
        <v>8.88</v>
      </c>
      <c r="G22" s="55">
        <f t="shared" si="0"/>
        <v>1473.198198198198</v>
      </c>
    </row>
    <row r="23" spans="1:7" ht="13.5">
      <c r="A23" s="3" t="s">
        <v>5</v>
      </c>
      <c r="B23" s="6">
        <v>2435</v>
      </c>
      <c r="C23" s="6">
        <v>2990</v>
      </c>
      <c r="D23" s="6">
        <v>3239</v>
      </c>
      <c r="E23" s="6">
        <v>6229</v>
      </c>
      <c r="F23" s="1">
        <v>5.03</v>
      </c>
      <c r="G23" s="55">
        <f t="shared" si="0"/>
        <v>1238.369781312127</v>
      </c>
    </row>
    <row r="24" spans="1:7" ht="13.5">
      <c r="A24" s="5" t="s">
        <v>6</v>
      </c>
      <c r="B24" s="6">
        <v>1699</v>
      </c>
      <c r="C24" s="6">
        <v>1871</v>
      </c>
      <c r="D24" s="6">
        <v>2082</v>
      </c>
      <c r="E24" s="6">
        <v>3953</v>
      </c>
      <c r="F24" s="1">
        <v>6.11</v>
      </c>
      <c r="G24" s="55">
        <f t="shared" si="0"/>
        <v>646.9721767594108</v>
      </c>
    </row>
    <row r="25" spans="1:7" ht="13.5">
      <c r="A25" s="2" t="s">
        <v>42</v>
      </c>
      <c r="B25" s="6">
        <f>SUM(B2:B24)</f>
        <v>118113</v>
      </c>
      <c r="C25" s="6">
        <f>SUM(C2:C24)</f>
        <v>121418</v>
      </c>
      <c r="D25" s="6">
        <f>SUM(D2:D24)</f>
        <v>134429</v>
      </c>
      <c r="E25" s="6">
        <f>SUM(E2:E24)</f>
        <v>255847</v>
      </c>
      <c r="F25" s="1">
        <v>191.39</v>
      </c>
      <c r="G25" s="55">
        <f t="shared" si="0"/>
        <v>1336.7835310099797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42795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2970</v>
      </c>
      <c r="C2" s="6">
        <v>2662</v>
      </c>
      <c r="D2" s="6">
        <v>3162</v>
      </c>
      <c r="E2" s="6">
        <v>5824</v>
      </c>
      <c r="F2" s="1">
        <v>1.62</v>
      </c>
      <c r="G2" s="55">
        <f>E2/F2</f>
        <v>3595.0617283950614</v>
      </c>
    </row>
    <row r="3" spans="1:7" ht="13.5">
      <c r="A3" s="3" t="s">
        <v>17</v>
      </c>
      <c r="B3" s="6">
        <v>1078</v>
      </c>
      <c r="C3" s="6">
        <v>1009</v>
      </c>
      <c r="D3" s="6">
        <v>1166</v>
      </c>
      <c r="E3" s="6">
        <v>2175</v>
      </c>
      <c r="F3" s="1">
        <v>1.14</v>
      </c>
      <c r="G3" s="55">
        <f aca="true" t="shared" si="0" ref="G3:G25">E3/F3</f>
        <v>1907.8947368421054</v>
      </c>
    </row>
    <row r="4" spans="1:7" ht="13.5">
      <c r="A4" s="3" t="s">
        <v>1</v>
      </c>
      <c r="B4" s="6">
        <v>1129</v>
      </c>
      <c r="C4" s="6">
        <v>942</v>
      </c>
      <c r="D4" s="6">
        <v>1116</v>
      </c>
      <c r="E4" s="6">
        <v>2058</v>
      </c>
      <c r="F4" s="1">
        <v>0.62</v>
      </c>
      <c r="G4" s="55">
        <f t="shared" si="0"/>
        <v>3319.3548387096776</v>
      </c>
    </row>
    <row r="5" spans="1:7" ht="13.5">
      <c r="A5" s="3" t="s">
        <v>0</v>
      </c>
      <c r="B5" s="6">
        <v>3761</v>
      </c>
      <c r="C5" s="6">
        <v>3079</v>
      </c>
      <c r="D5" s="6">
        <v>3702</v>
      </c>
      <c r="E5" s="6">
        <v>6781</v>
      </c>
      <c r="F5" s="1">
        <v>0.94</v>
      </c>
      <c r="G5" s="55">
        <f t="shared" si="0"/>
        <v>7213.829787234043</v>
      </c>
    </row>
    <row r="6" spans="1:7" ht="13.5">
      <c r="A6" s="3" t="s">
        <v>15</v>
      </c>
      <c r="B6" s="6">
        <v>5278</v>
      </c>
      <c r="C6" s="6">
        <v>4896</v>
      </c>
      <c r="D6" s="6">
        <v>5513</v>
      </c>
      <c r="E6" s="6">
        <v>10409</v>
      </c>
      <c r="F6" s="1">
        <v>2.07</v>
      </c>
      <c r="G6" s="55">
        <f t="shared" si="0"/>
        <v>5028.502415458937</v>
      </c>
    </row>
    <row r="7" spans="1:7" ht="13.5">
      <c r="A7" s="3" t="s">
        <v>20</v>
      </c>
      <c r="B7" s="6">
        <v>7023</v>
      </c>
      <c r="C7" s="6">
        <v>6832</v>
      </c>
      <c r="D7" s="6">
        <v>7474</v>
      </c>
      <c r="E7" s="6">
        <v>14306</v>
      </c>
      <c r="F7" s="8">
        <v>3</v>
      </c>
      <c r="G7" s="55">
        <f t="shared" si="0"/>
        <v>4768.666666666667</v>
      </c>
    </row>
    <row r="8" spans="1:7" ht="13.5">
      <c r="A8" s="3" t="s">
        <v>19</v>
      </c>
      <c r="B8" s="6">
        <v>7252</v>
      </c>
      <c r="C8" s="6">
        <v>7293</v>
      </c>
      <c r="D8" s="6">
        <v>7928</v>
      </c>
      <c r="E8" s="6">
        <v>15221</v>
      </c>
      <c r="F8" s="1">
        <v>3.63</v>
      </c>
      <c r="G8" s="55">
        <f t="shared" si="0"/>
        <v>4193.112947658402</v>
      </c>
    </row>
    <row r="9" spans="1:7" ht="13.5">
      <c r="A9" s="3" t="s">
        <v>16</v>
      </c>
      <c r="B9" s="6">
        <v>5821</v>
      </c>
      <c r="C9" s="6">
        <v>5313</v>
      </c>
      <c r="D9" s="6">
        <v>6188</v>
      </c>
      <c r="E9" s="6">
        <v>11501</v>
      </c>
      <c r="F9" s="1">
        <v>2.45</v>
      </c>
      <c r="G9" s="55">
        <f t="shared" si="0"/>
        <v>4694.285714285714</v>
      </c>
    </row>
    <row r="10" spans="1:7" ht="13.5">
      <c r="A10" s="3" t="s">
        <v>21</v>
      </c>
      <c r="B10" s="6">
        <v>7994</v>
      </c>
      <c r="C10" s="6">
        <v>8233</v>
      </c>
      <c r="D10" s="6">
        <v>9310</v>
      </c>
      <c r="E10" s="6">
        <v>17543</v>
      </c>
      <c r="F10" s="1">
        <v>6.58</v>
      </c>
      <c r="G10" s="55">
        <f t="shared" si="0"/>
        <v>2666.1094224924013</v>
      </c>
    </row>
    <row r="11" spans="1:7" ht="13.5">
      <c r="A11" s="3" t="s">
        <v>22</v>
      </c>
      <c r="B11" s="6">
        <v>7201</v>
      </c>
      <c r="C11" s="6">
        <v>7331</v>
      </c>
      <c r="D11" s="6">
        <v>7853</v>
      </c>
      <c r="E11" s="6">
        <v>15184</v>
      </c>
      <c r="F11" s="1">
        <v>4.66</v>
      </c>
      <c r="G11" s="55">
        <f t="shared" si="0"/>
        <v>3258.3690987124464</v>
      </c>
    </row>
    <row r="12" spans="1:7" ht="13.5">
      <c r="A12" s="3" t="s">
        <v>2</v>
      </c>
      <c r="B12" s="6">
        <v>11634</v>
      </c>
      <c r="C12" s="6">
        <v>11340</v>
      </c>
      <c r="D12" s="6">
        <v>12849</v>
      </c>
      <c r="E12" s="6">
        <v>24189</v>
      </c>
      <c r="F12" s="1">
        <v>9.39</v>
      </c>
      <c r="G12" s="55">
        <f t="shared" si="0"/>
        <v>2576.0383386581466</v>
      </c>
    </row>
    <row r="13" spans="1:7" ht="13.5">
      <c r="A13" s="3" t="s">
        <v>18</v>
      </c>
      <c r="B13" s="6">
        <v>9030</v>
      </c>
      <c r="C13" s="6">
        <v>9682</v>
      </c>
      <c r="D13" s="6">
        <v>10655</v>
      </c>
      <c r="E13" s="6">
        <v>20337</v>
      </c>
      <c r="F13" s="1">
        <v>5.43</v>
      </c>
      <c r="G13" s="55">
        <f t="shared" si="0"/>
        <v>3745.303867403315</v>
      </c>
    </row>
    <row r="14" spans="1:7" ht="13.5">
      <c r="A14" s="3" t="s">
        <v>23</v>
      </c>
      <c r="B14" s="6">
        <v>12624</v>
      </c>
      <c r="C14" s="6">
        <v>12935</v>
      </c>
      <c r="D14" s="6">
        <v>14602</v>
      </c>
      <c r="E14" s="6">
        <v>27537</v>
      </c>
      <c r="F14" s="1">
        <v>11.53</v>
      </c>
      <c r="G14" s="55">
        <f t="shared" si="0"/>
        <v>2388.2914137033827</v>
      </c>
    </row>
    <row r="15" spans="1:7" ht="13.5">
      <c r="A15" s="3" t="s">
        <v>27</v>
      </c>
      <c r="B15" s="6">
        <v>7311</v>
      </c>
      <c r="C15" s="6">
        <v>8296</v>
      </c>
      <c r="D15" s="6">
        <v>8974</v>
      </c>
      <c r="E15" s="6">
        <v>17270</v>
      </c>
      <c r="F15" s="1">
        <v>14.73</v>
      </c>
      <c r="G15" s="55">
        <f t="shared" si="0"/>
        <v>1172.437202987101</v>
      </c>
    </row>
    <row r="16" spans="1:7" ht="13.5">
      <c r="A16" s="3" t="s">
        <v>3</v>
      </c>
      <c r="B16" s="6">
        <v>2699</v>
      </c>
      <c r="C16" s="6">
        <v>3224</v>
      </c>
      <c r="D16" s="6">
        <v>3479</v>
      </c>
      <c r="E16" s="6">
        <v>6703</v>
      </c>
      <c r="F16" s="8">
        <v>38.7</v>
      </c>
      <c r="G16" s="55">
        <f t="shared" si="0"/>
        <v>173.20413436692505</v>
      </c>
    </row>
    <row r="17" spans="1:7" ht="13.5">
      <c r="A17" s="3" t="s">
        <v>4</v>
      </c>
      <c r="B17" s="6">
        <v>3906</v>
      </c>
      <c r="C17" s="6">
        <v>4271</v>
      </c>
      <c r="D17" s="6">
        <v>4645</v>
      </c>
      <c r="E17" s="6">
        <v>8916</v>
      </c>
      <c r="F17" s="1">
        <v>20.38</v>
      </c>
      <c r="G17" s="55">
        <f t="shared" si="0"/>
        <v>437.4877330716389</v>
      </c>
    </row>
    <row r="18" spans="1:7" ht="13.5">
      <c r="A18" s="3" t="s">
        <v>28</v>
      </c>
      <c r="B18" s="6">
        <v>740</v>
      </c>
      <c r="C18" s="6">
        <v>834</v>
      </c>
      <c r="D18" s="6">
        <v>718</v>
      </c>
      <c r="E18" s="6">
        <v>1552</v>
      </c>
      <c r="F18" s="1">
        <v>11.87</v>
      </c>
      <c r="G18" s="55">
        <f t="shared" si="0"/>
        <v>130.74978938500422</v>
      </c>
    </row>
    <row r="19" spans="1:7" ht="13.5">
      <c r="A19" s="3" t="s">
        <v>24</v>
      </c>
      <c r="B19" s="6">
        <v>1359</v>
      </c>
      <c r="C19" s="6">
        <v>1291</v>
      </c>
      <c r="D19" s="6">
        <v>1452</v>
      </c>
      <c r="E19" s="6">
        <v>2743</v>
      </c>
      <c r="F19" s="1">
        <v>6.33</v>
      </c>
      <c r="G19" s="55">
        <f t="shared" si="0"/>
        <v>433.3333333333333</v>
      </c>
    </row>
    <row r="20" spans="1:7" ht="13.5">
      <c r="A20" s="3" t="s">
        <v>26</v>
      </c>
      <c r="B20" s="6">
        <v>7237</v>
      </c>
      <c r="C20" s="6">
        <v>8169</v>
      </c>
      <c r="D20" s="6">
        <v>8646</v>
      </c>
      <c r="E20" s="6">
        <v>16815</v>
      </c>
      <c r="F20" s="1">
        <v>18.12</v>
      </c>
      <c r="G20" s="55">
        <f t="shared" si="0"/>
        <v>927.9801324503311</v>
      </c>
    </row>
    <row r="21" spans="1:7" ht="13.5">
      <c r="A21" s="3" t="s">
        <v>25</v>
      </c>
      <c r="B21" s="6">
        <v>2526</v>
      </c>
      <c r="C21" s="6">
        <v>2638</v>
      </c>
      <c r="D21" s="6">
        <v>2786</v>
      </c>
      <c r="E21" s="6">
        <v>5424</v>
      </c>
      <c r="F21" s="1">
        <v>8.62</v>
      </c>
      <c r="G21" s="55">
        <f t="shared" si="0"/>
        <v>629.2343387470999</v>
      </c>
    </row>
    <row r="22" spans="1:7" ht="13.5">
      <c r="A22" s="3" t="s">
        <v>29</v>
      </c>
      <c r="B22" s="6">
        <v>5457</v>
      </c>
      <c r="C22" s="6">
        <v>6235</v>
      </c>
      <c r="D22" s="6">
        <v>6842</v>
      </c>
      <c r="E22" s="6">
        <v>13077</v>
      </c>
      <c r="F22" s="1">
        <v>8.88</v>
      </c>
      <c r="G22" s="55">
        <f t="shared" si="0"/>
        <v>1472.635135135135</v>
      </c>
    </row>
    <row r="23" spans="1:7" ht="13.5">
      <c r="A23" s="3" t="s">
        <v>5</v>
      </c>
      <c r="B23" s="6">
        <v>2434</v>
      </c>
      <c r="C23" s="6">
        <v>2987</v>
      </c>
      <c r="D23" s="6">
        <v>3237</v>
      </c>
      <c r="E23" s="6">
        <v>6224</v>
      </c>
      <c r="F23" s="1">
        <v>5.03</v>
      </c>
      <c r="G23" s="55">
        <f t="shared" si="0"/>
        <v>1237.375745526839</v>
      </c>
    </row>
    <row r="24" spans="1:7" ht="13.5">
      <c r="A24" s="5" t="s">
        <v>6</v>
      </c>
      <c r="B24" s="6">
        <v>1698</v>
      </c>
      <c r="C24" s="6">
        <v>1870</v>
      </c>
      <c r="D24" s="6">
        <v>2080</v>
      </c>
      <c r="E24" s="6">
        <v>3950</v>
      </c>
      <c r="F24" s="1">
        <v>6.11</v>
      </c>
      <c r="G24" s="55">
        <f t="shared" si="0"/>
        <v>646.481178396072</v>
      </c>
    </row>
    <row r="25" spans="1:7" ht="13.5">
      <c r="A25" s="2" t="s">
        <v>42</v>
      </c>
      <c r="B25" s="6">
        <f>SUM(B2:B24)</f>
        <v>118162</v>
      </c>
      <c r="C25" s="6">
        <f>SUM(C2:C24)</f>
        <v>121362</v>
      </c>
      <c r="D25" s="6">
        <f>SUM(D2:D24)</f>
        <v>134377</v>
      </c>
      <c r="E25" s="6">
        <f>C25+D25</f>
        <v>255739</v>
      </c>
      <c r="F25" s="1">
        <v>191.39</v>
      </c>
      <c r="G25" s="55">
        <f t="shared" si="0"/>
        <v>1336.219238204713</v>
      </c>
    </row>
    <row r="27" spans="2:7" ht="13.5">
      <c r="B27" s="51"/>
      <c r="C27" s="51"/>
      <c r="D27" s="51"/>
      <c r="E27" s="51"/>
      <c r="F27" s="43"/>
      <c r="G27" s="43"/>
    </row>
    <row r="28" spans="2:5" ht="13.5">
      <c r="B28" s="43"/>
      <c r="C28" s="43"/>
      <c r="D28" s="43"/>
      <c r="E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42826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2967</v>
      </c>
      <c r="C2" s="6">
        <v>2645</v>
      </c>
      <c r="D2" s="6">
        <v>3157</v>
      </c>
      <c r="E2" s="6">
        <v>5802</v>
      </c>
      <c r="F2" s="1">
        <v>1.62</v>
      </c>
      <c r="G2" s="55">
        <f>E2/F2</f>
        <v>3581.4814814814813</v>
      </c>
    </row>
    <row r="3" spans="1:7" ht="13.5">
      <c r="A3" s="3" t="s">
        <v>17</v>
      </c>
      <c r="B3" s="6">
        <v>1082</v>
      </c>
      <c r="C3" s="6">
        <v>1008</v>
      </c>
      <c r="D3" s="6">
        <v>1169</v>
      </c>
      <c r="E3" s="6">
        <v>2177</v>
      </c>
      <c r="F3" s="1">
        <v>1.14</v>
      </c>
      <c r="G3" s="55">
        <f aca="true" t="shared" si="0" ref="G3:G25">E3/F3</f>
        <v>1909.6491228070176</v>
      </c>
    </row>
    <row r="4" spans="1:7" ht="13.5">
      <c r="A4" s="3" t="s">
        <v>1</v>
      </c>
      <c r="B4" s="6">
        <v>1124</v>
      </c>
      <c r="C4" s="6">
        <v>933</v>
      </c>
      <c r="D4" s="6">
        <v>1102</v>
      </c>
      <c r="E4" s="6">
        <v>2035</v>
      </c>
      <c r="F4" s="1">
        <v>0.62</v>
      </c>
      <c r="G4" s="55">
        <f t="shared" si="0"/>
        <v>3282.2580645161293</v>
      </c>
    </row>
    <row r="5" spans="1:7" ht="13.5">
      <c r="A5" s="3" t="s">
        <v>0</v>
      </c>
      <c r="B5" s="6">
        <v>3768</v>
      </c>
      <c r="C5" s="6">
        <v>3083</v>
      </c>
      <c r="D5" s="6">
        <v>3684</v>
      </c>
      <c r="E5" s="6">
        <v>6767</v>
      </c>
      <c r="F5" s="1">
        <v>0.94</v>
      </c>
      <c r="G5" s="55">
        <f t="shared" si="0"/>
        <v>7198.936170212766</v>
      </c>
    </row>
    <row r="6" spans="1:7" ht="13.5">
      <c r="A6" s="3" t="s">
        <v>15</v>
      </c>
      <c r="B6" s="6">
        <v>5264</v>
      </c>
      <c r="C6" s="6">
        <v>4883</v>
      </c>
      <c r="D6" s="6">
        <v>5496</v>
      </c>
      <c r="E6" s="6">
        <v>10379</v>
      </c>
      <c r="F6" s="1">
        <v>2.07</v>
      </c>
      <c r="G6" s="55">
        <f t="shared" si="0"/>
        <v>5014.009661835749</v>
      </c>
    </row>
    <row r="7" spans="1:7" ht="13.5">
      <c r="A7" s="3" t="s">
        <v>20</v>
      </c>
      <c r="B7" s="6">
        <v>7013</v>
      </c>
      <c r="C7" s="6">
        <v>6783</v>
      </c>
      <c r="D7" s="6">
        <v>7468</v>
      </c>
      <c r="E7" s="6">
        <v>14251</v>
      </c>
      <c r="F7" s="8">
        <v>3</v>
      </c>
      <c r="G7" s="55">
        <f t="shared" si="0"/>
        <v>4750.333333333333</v>
      </c>
    </row>
    <row r="8" spans="1:7" ht="13.5">
      <c r="A8" s="3" t="s">
        <v>19</v>
      </c>
      <c r="B8" s="6">
        <v>7244</v>
      </c>
      <c r="C8" s="6">
        <v>7267</v>
      </c>
      <c r="D8" s="6">
        <v>7891</v>
      </c>
      <c r="E8" s="6">
        <v>15158</v>
      </c>
      <c r="F8" s="1">
        <v>3.63</v>
      </c>
      <c r="G8" s="55">
        <f t="shared" si="0"/>
        <v>4175.757575757576</v>
      </c>
    </row>
    <row r="9" spans="1:7" ht="13.5">
      <c r="A9" s="3" t="s">
        <v>16</v>
      </c>
      <c r="B9" s="6">
        <v>5834</v>
      </c>
      <c r="C9" s="6">
        <v>5319</v>
      </c>
      <c r="D9" s="6">
        <v>6208</v>
      </c>
      <c r="E9" s="6">
        <v>11527</v>
      </c>
      <c r="F9" s="1">
        <v>2.45</v>
      </c>
      <c r="G9" s="55">
        <f t="shared" si="0"/>
        <v>4704.897959183673</v>
      </c>
    </row>
    <row r="10" spans="1:7" ht="13.5">
      <c r="A10" s="3" t="s">
        <v>21</v>
      </c>
      <c r="B10" s="6">
        <v>8009</v>
      </c>
      <c r="C10" s="6">
        <v>8246</v>
      </c>
      <c r="D10" s="6">
        <v>9294</v>
      </c>
      <c r="E10" s="6">
        <v>17540</v>
      </c>
      <c r="F10" s="1">
        <v>6.58</v>
      </c>
      <c r="G10" s="55">
        <f t="shared" si="0"/>
        <v>2665.6534954407293</v>
      </c>
    </row>
    <row r="11" spans="1:7" ht="13.5">
      <c r="A11" s="3" t="s">
        <v>22</v>
      </c>
      <c r="B11" s="6">
        <v>7191</v>
      </c>
      <c r="C11" s="6">
        <v>7292</v>
      </c>
      <c r="D11" s="6">
        <v>7847</v>
      </c>
      <c r="E11" s="6">
        <v>15139</v>
      </c>
      <c r="F11" s="1">
        <v>4.66</v>
      </c>
      <c r="G11" s="55">
        <f t="shared" si="0"/>
        <v>3248.7124463519312</v>
      </c>
    </row>
    <row r="12" spans="1:7" ht="13.5">
      <c r="A12" s="3" t="s">
        <v>2</v>
      </c>
      <c r="B12" s="6">
        <v>11643</v>
      </c>
      <c r="C12" s="6">
        <v>11314</v>
      </c>
      <c r="D12" s="6">
        <v>12819</v>
      </c>
      <c r="E12" s="6">
        <v>24133</v>
      </c>
      <c r="F12" s="1">
        <v>9.39</v>
      </c>
      <c r="G12" s="55">
        <f t="shared" si="0"/>
        <v>2570.074547390841</v>
      </c>
    </row>
    <row r="13" spans="1:7" ht="13.5">
      <c r="A13" s="3" t="s">
        <v>18</v>
      </c>
      <c r="B13" s="6">
        <v>9036</v>
      </c>
      <c r="C13" s="6">
        <v>9656</v>
      </c>
      <c r="D13" s="6">
        <v>10625</v>
      </c>
      <c r="E13" s="6">
        <v>20281</v>
      </c>
      <c r="F13" s="1">
        <v>5.43</v>
      </c>
      <c r="G13" s="55">
        <f t="shared" si="0"/>
        <v>3734.9907918968693</v>
      </c>
    </row>
    <row r="14" spans="1:7" ht="13.5">
      <c r="A14" s="3" t="s">
        <v>23</v>
      </c>
      <c r="B14" s="6">
        <v>12658</v>
      </c>
      <c r="C14" s="6">
        <v>12933</v>
      </c>
      <c r="D14" s="6">
        <v>14602</v>
      </c>
      <c r="E14" s="6">
        <v>27535</v>
      </c>
      <c r="F14" s="1">
        <v>11.53</v>
      </c>
      <c r="G14" s="55">
        <f t="shared" si="0"/>
        <v>2388.117953165655</v>
      </c>
    </row>
    <row r="15" spans="1:7" ht="13.5">
      <c r="A15" s="3" t="s">
        <v>27</v>
      </c>
      <c r="B15" s="6">
        <v>7329</v>
      </c>
      <c r="C15" s="6">
        <v>8308</v>
      </c>
      <c r="D15" s="6">
        <v>8977</v>
      </c>
      <c r="E15" s="6">
        <v>17285</v>
      </c>
      <c r="F15" s="1">
        <v>14.73</v>
      </c>
      <c r="G15" s="55">
        <f t="shared" si="0"/>
        <v>1173.4555329260013</v>
      </c>
    </row>
    <row r="16" spans="1:7" ht="13.5">
      <c r="A16" s="3" t="s">
        <v>3</v>
      </c>
      <c r="B16" s="6">
        <v>2700</v>
      </c>
      <c r="C16" s="6">
        <v>3224</v>
      </c>
      <c r="D16" s="6">
        <v>3479</v>
      </c>
      <c r="E16" s="6">
        <v>6703</v>
      </c>
      <c r="F16" s="8">
        <v>38.7</v>
      </c>
      <c r="G16" s="55">
        <f t="shared" si="0"/>
        <v>173.20413436692505</v>
      </c>
    </row>
    <row r="17" spans="1:7" ht="13.5">
      <c r="A17" s="3" t="s">
        <v>4</v>
      </c>
      <c r="B17" s="6">
        <v>3900</v>
      </c>
      <c r="C17" s="6">
        <v>4265</v>
      </c>
      <c r="D17" s="6">
        <v>4616</v>
      </c>
      <c r="E17" s="6">
        <v>8881</v>
      </c>
      <c r="F17" s="1">
        <v>20.38</v>
      </c>
      <c r="G17" s="55">
        <f t="shared" si="0"/>
        <v>435.7703631010795</v>
      </c>
    </row>
    <row r="18" spans="1:7" ht="13.5">
      <c r="A18" s="3" t="s">
        <v>28</v>
      </c>
      <c r="B18" s="6">
        <v>737</v>
      </c>
      <c r="C18" s="6">
        <v>831</v>
      </c>
      <c r="D18" s="6">
        <v>712</v>
      </c>
      <c r="E18" s="6">
        <v>1543</v>
      </c>
      <c r="F18" s="1">
        <v>11.87</v>
      </c>
      <c r="G18" s="55">
        <f t="shared" si="0"/>
        <v>129.9915754001685</v>
      </c>
    </row>
    <row r="19" spans="1:7" ht="13.5">
      <c r="A19" s="3" t="s">
        <v>24</v>
      </c>
      <c r="B19" s="6">
        <v>1361</v>
      </c>
      <c r="C19" s="6">
        <v>1289</v>
      </c>
      <c r="D19" s="6">
        <v>1447</v>
      </c>
      <c r="E19" s="6">
        <v>2736</v>
      </c>
      <c r="F19" s="1">
        <v>6.33</v>
      </c>
      <c r="G19" s="55">
        <f t="shared" si="0"/>
        <v>432.22748815165875</v>
      </c>
    </row>
    <row r="20" spans="1:7" ht="13.5">
      <c r="A20" s="3" t="s">
        <v>26</v>
      </c>
      <c r="B20" s="6">
        <v>7253</v>
      </c>
      <c r="C20" s="6">
        <v>8162</v>
      </c>
      <c r="D20" s="6">
        <v>8634</v>
      </c>
      <c r="E20" s="6">
        <v>16796</v>
      </c>
      <c r="F20" s="1">
        <v>18.12</v>
      </c>
      <c r="G20" s="55">
        <f t="shared" si="0"/>
        <v>926.9315673289183</v>
      </c>
    </row>
    <row r="21" spans="1:7" ht="13.5">
      <c r="A21" s="3" t="s">
        <v>25</v>
      </c>
      <c r="B21" s="6">
        <v>2528</v>
      </c>
      <c r="C21" s="6">
        <v>2637</v>
      </c>
      <c r="D21" s="6">
        <v>2784</v>
      </c>
      <c r="E21" s="6">
        <v>5421</v>
      </c>
      <c r="F21" s="1">
        <v>8.62</v>
      </c>
      <c r="G21" s="55">
        <f t="shared" si="0"/>
        <v>628.8863109048724</v>
      </c>
    </row>
    <row r="22" spans="1:7" ht="13.5">
      <c r="A22" s="3" t="s">
        <v>29</v>
      </c>
      <c r="B22" s="6">
        <v>5444</v>
      </c>
      <c r="C22" s="6">
        <v>6210</v>
      </c>
      <c r="D22" s="6">
        <v>6813</v>
      </c>
      <c r="E22" s="6">
        <v>13023</v>
      </c>
      <c r="F22" s="1">
        <v>8.88</v>
      </c>
      <c r="G22" s="55">
        <f t="shared" si="0"/>
        <v>1466.554054054054</v>
      </c>
    </row>
    <row r="23" spans="1:7" ht="13.5">
      <c r="A23" s="3" t="s">
        <v>5</v>
      </c>
      <c r="B23" s="6">
        <v>2438</v>
      </c>
      <c r="C23" s="6">
        <v>2997</v>
      </c>
      <c r="D23" s="6">
        <v>3245</v>
      </c>
      <c r="E23" s="6">
        <v>6242</v>
      </c>
      <c r="F23" s="1">
        <v>5.03</v>
      </c>
      <c r="G23" s="55">
        <f t="shared" si="0"/>
        <v>1240.9542743538766</v>
      </c>
    </row>
    <row r="24" spans="1:7" ht="13.5">
      <c r="A24" s="5" t="s">
        <v>6</v>
      </c>
      <c r="B24" s="6">
        <v>1704</v>
      </c>
      <c r="C24" s="6">
        <v>1870</v>
      </c>
      <c r="D24" s="6">
        <v>2071</v>
      </c>
      <c r="E24" s="6">
        <v>3941</v>
      </c>
      <c r="F24" s="1">
        <v>6.11</v>
      </c>
      <c r="G24" s="55">
        <f t="shared" si="0"/>
        <v>645.0081833060556</v>
      </c>
    </row>
    <row r="25" spans="1:7" ht="13.5">
      <c r="A25" s="2" t="s">
        <v>42</v>
      </c>
      <c r="B25" s="6">
        <f>SUM(B2:B24)</f>
        <v>118227</v>
      </c>
      <c r="C25" s="6">
        <f>SUM(C2:C24)</f>
        <v>121155</v>
      </c>
      <c r="D25" s="6">
        <f>SUM(D2:D24)</f>
        <v>134140</v>
      </c>
      <c r="E25" s="6">
        <f>SUM(E2:E24)</f>
        <v>255295</v>
      </c>
      <c r="F25" s="1">
        <v>191.39</v>
      </c>
      <c r="G25" s="55">
        <f t="shared" si="0"/>
        <v>1333.8993677830608</v>
      </c>
    </row>
    <row r="27" spans="1:5" ht="13.5">
      <c r="A27" s="47"/>
      <c r="B27" s="45"/>
      <c r="C27" s="45"/>
      <c r="D27" s="45"/>
      <c r="E27" s="45"/>
    </row>
    <row r="28" spans="1:5" ht="13.5">
      <c r="A28" s="47"/>
      <c r="B28" s="45"/>
      <c r="C28" s="45"/>
      <c r="D28" s="45"/>
      <c r="E28" s="45"/>
    </row>
    <row r="29" spans="1:5" ht="13.5">
      <c r="A29" s="44"/>
      <c r="B29" s="44"/>
      <c r="C29" s="44"/>
      <c r="D29" s="44"/>
      <c r="E29" s="44"/>
    </row>
    <row r="30" spans="1:5" ht="13.5">
      <c r="A30" s="44"/>
      <c r="B30" s="44"/>
      <c r="C30" s="44"/>
      <c r="D30" s="44"/>
      <c r="E30" s="44"/>
    </row>
    <row r="31" spans="1:5" ht="13.5">
      <c r="A31" s="44"/>
      <c r="B31" s="44"/>
      <c r="C31" s="44"/>
      <c r="D31" s="44"/>
      <c r="E31" s="4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42856</v>
      </c>
      <c r="B1" s="7" t="s">
        <v>47</v>
      </c>
      <c r="C1" s="7" t="s">
        <v>48</v>
      </c>
      <c r="D1" s="7" t="s">
        <v>49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2968</v>
      </c>
      <c r="C2" s="6">
        <v>2623</v>
      </c>
      <c r="D2" s="6">
        <v>3152</v>
      </c>
      <c r="E2" s="6">
        <v>5775</v>
      </c>
      <c r="F2" s="1">
        <v>1.62</v>
      </c>
      <c r="G2" s="55">
        <f>E2/F2</f>
        <v>3564.814814814815</v>
      </c>
    </row>
    <row r="3" spans="1:7" ht="13.5">
      <c r="A3" s="3" t="s">
        <v>17</v>
      </c>
      <c r="B3" s="6">
        <v>1083</v>
      </c>
      <c r="C3" s="6">
        <v>1002</v>
      </c>
      <c r="D3" s="6">
        <v>1161</v>
      </c>
      <c r="E3" s="6">
        <v>2163</v>
      </c>
      <c r="F3" s="1">
        <v>1.14</v>
      </c>
      <c r="G3" s="55">
        <f aca="true" t="shared" si="0" ref="G3:G25">E3/F3</f>
        <v>1897.3684210526317</v>
      </c>
    </row>
    <row r="4" spans="1:7" ht="13.5">
      <c r="A4" s="3" t="s">
        <v>1</v>
      </c>
      <c r="B4" s="6">
        <v>1128</v>
      </c>
      <c r="C4" s="6">
        <v>938</v>
      </c>
      <c r="D4" s="6">
        <v>1101</v>
      </c>
      <c r="E4" s="6">
        <v>2039</v>
      </c>
      <c r="F4" s="1">
        <v>0.62</v>
      </c>
      <c r="G4" s="55">
        <f t="shared" si="0"/>
        <v>3288.7096774193546</v>
      </c>
    </row>
    <row r="5" spans="1:7" ht="13.5">
      <c r="A5" s="3" t="s">
        <v>0</v>
      </c>
      <c r="B5" s="6">
        <v>3786</v>
      </c>
      <c r="C5" s="6">
        <v>3094</v>
      </c>
      <c r="D5" s="6">
        <v>3684</v>
      </c>
      <c r="E5" s="6">
        <v>6778</v>
      </c>
      <c r="F5" s="1">
        <v>0.94</v>
      </c>
      <c r="G5" s="55">
        <f t="shared" si="0"/>
        <v>7210.63829787234</v>
      </c>
    </row>
    <row r="6" spans="1:7" ht="13.5">
      <c r="A6" s="3" t="s">
        <v>15</v>
      </c>
      <c r="B6" s="6">
        <v>5294</v>
      </c>
      <c r="C6" s="6">
        <v>4890</v>
      </c>
      <c r="D6" s="6">
        <v>5523</v>
      </c>
      <c r="E6" s="6">
        <v>10413</v>
      </c>
      <c r="F6" s="1">
        <v>2.07</v>
      </c>
      <c r="G6" s="55">
        <f t="shared" si="0"/>
        <v>5030.434782608696</v>
      </c>
    </row>
    <row r="7" spans="1:7" ht="13.5">
      <c r="A7" s="3" t="s">
        <v>20</v>
      </c>
      <c r="B7" s="6">
        <v>7031</v>
      </c>
      <c r="C7" s="6">
        <v>6807</v>
      </c>
      <c r="D7" s="6">
        <v>7455</v>
      </c>
      <c r="E7" s="6">
        <v>14262</v>
      </c>
      <c r="F7" s="8">
        <v>3</v>
      </c>
      <c r="G7" s="55">
        <f t="shared" si="0"/>
        <v>4754</v>
      </c>
    </row>
    <row r="8" spans="1:7" ht="13.5">
      <c r="A8" s="3" t="s">
        <v>19</v>
      </c>
      <c r="B8" s="6">
        <v>7262</v>
      </c>
      <c r="C8" s="6">
        <v>7262</v>
      </c>
      <c r="D8" s="6">
        <v>7920</v>
      </c>
      <c r="E8" s="6">
        <v>15182</v>
      </c>
      <c r="F8" s="1">
        <v>3.63</v>
      </c>
      <c r="G8" s="55">
        <f t="shared" si="0"/>
        <v>4182.36914600551</v>
      </c>
    </row>
    <row r="9" spans="1:7" ht="13.5">
      <c r="A9" s="3" t="s">
        <v>16</v>
      </c>
      <c r="B9" s="6">
        <v>5846</v>
      </c>
      <c r="C9" s="6">
        <v>5335</v>
      </c>
      <c r="D9" s="6">
        <v>6216</v>
      </c>
      <c r="E9" s="6">
        <v>11551</v>
      </c>
      <c r="F9" s="1">
        <v>2.45</v>
      </c>
      <c r="G9" s="55">
        <f t="shared" si="0"/>
        <v>4714.69387755102</v>
      </c>
    </row>
    <row r="10" spans="1:7" ht="13.5">
      <c r="A10" s="3" t="s">
        <v>21</v>
      </c>
      <c r="B10" s="6">
        <v>8011</v>
      </c>
      <c r="C10" s="6">
        <v>8234</v>
      </c>
      <c r="D10" s="6">
        <v>9290</v>
      </c>
      <c r="E10" s="6">
        <v>17524</v>
      </c>
      <c r="F10" s="1">
        <v>6.58</v>
      </c>
      <c r="G10" s="55">
        <f t="shared" si="0"/>
        <v>2663.22188449848</v>
      </c>
    </row>
    <row r="11" spans="1:7" ht="13.5">
      <c r="A11" s="3" t="s">
        <v>22</v>
      </c>
      <c r="B11" s="6">
        <v>7198</v>
      </c>
      <c r="C11" s="6">
        <v>7293</v>
      </c>
      <c r="D11" s="6">
        <v>7846</v>
      </c>
      <c r="E11" s="6">
        <v>15139</v>
      </c>
      <c r="F11" s="1">
        <v>4.66</v>
      </c>
      <c r="G11" s="55">
        <f t="shared" si="0"/>
        <v>3248.7124463519312</v>
      </c>
    </row>
    <row r="12" spans="1:7" ht="13.5">
      <c r="A12" s="3" t="s">
        <v>2</v>
      </c>
      <c r="B12" s="6">
        <v>11676</v>
      </c>
      <c r="C12" s="6">
        <v>11310</v>
      </c>
      <c r="D12" s="6">
        <v>12827</v>
      </c>
      <c r="E12" s="6">
        <v>24137</v>
      </c>
      <c r="F12" s="1">
        <v>9.39</v>
      </c>
      <c r="G12" s="55">
        <f t="shared" si="0"/>
        <v>2570.500532481363</v>
      </c>
    </row>
    <row r="13" spans="1:7" ht="13.5">
      <c r="A13" s="3" t="s">
        <v>18</v>
      </c>
      <c r="B13" s="6">
        <v>9058</v>
      </c>
      <c r="C13" s="6">
        <v>9665</v>
      </c>
      <c r="D13" s="6">
        <v>10626</v>
      </c>
      <c r="E13" s="6">
        <v>20291</v>
      </c>
      <c r="F13" s="1">
        <v>5.43</v>
      </c>
      <c r="G13" s="55">
        <f t="shared" si="0"/>
        <v>3736.8324125230206</v>
      </c>
    </row>
    <row r="14" spans="1:7" ht="13.5">
      <c r="A14" s="3" t="s">
        <v>23</v>
      </c>
      <c r="B14" s="6">
        <v>12705</v>
      </c>
      <c r="C14" s="6">
        <v>12939</v>
      </c>
      <c r="D14" s="6">
        <v>14621</v>
      </c>
      <c r="E14" s="6">
        <v>27560</v>
      </c>
      <c r="F14" s="1">
        <v>11.53</v>
      </c>
      <c r="G14" s="55">
        <f t="shared" si="0"/>
        <v>2390.2862098872506</v>
      </c>
    </row>
    <row r="15" spans="1:7" ht="13.5">
      <c r="A15" s="3" t="s">
        <v>27</v>
      </c>
      <c r="B15" s="6">
        <v>7395</v>
      </c>
      <c r="C15" s="6">
        <v>8362</v>
      </c>
      <c r="D15" s="6">
        <v>9008</v>
      </c>
      <c r="E15" s="6">
        <v>17370</v>
      </c>
      <c r="F15" s="1">
        <v>14.73</v>
      </c>
      <c r="G15" s="55">
        <f t="shared" si="0"/>
        <v>1179.2260692464358</v>
      </c>
    </row>
    <row r="16" spans="1:7" ht="13.5">
      <c r="A16" s="3" t="s">
        <v>3</v>
      </c>
      <c r="B16" s="6">
        <v>2696</v>
      </c>
      <c r="C16" s="6">
        <v>3222</v>
      </c>
      <c r="D16" s="6">
        <v>3466</v>
      </c>
      <c r="E16" s="6">
        <v>6688</v>
      </c>
      <c r="F16" s="8">
        <v>38.7</v>
      </c>
      <c r="G16" s="55">
        <f t="shared" si="0"/>
        <v>172.81653746770024</v>
      </c>
    </row>
    <row r="17" spans="1:7" ht="13.5">
      <c r="A17" s="3" t="s">
        <v>4</v>
      </c>
      <c r="B17" s="6">
        <v>3899</v>
      </c>
      <c r="C17" s="6">
        <v>4265</v>
      </c>
      <c r="D17" s="6">
        <v>4612</v>
      </c>
      <c r="E17" s="6">
        <v>8877</v>
      </c>
      <c r="F17" s="1">
        <v>20.38</v>
      </c>
      <c r="G17" s="55">
        <f t="shared" si="0"/>
        <v>435.5740922473013</v>
      </c>
    </row>
    <row r="18" spans="1:7" ht="13.5">
      <c r="A18" s="3" t="s">
        <v>28</v>
      </c>
      <c r="B18" s="6">
        <v>747</v>
      </c>
      <c r="C18" s="6">
        <v>836</v>
      </c>
      <c r="D18" s="6">
        <v>709</v>
      </c>
      <c r="E18" s="6">
        <v>1545</v>
      </c>
      <c r="F18" s="1">
        <v>11.87</v>
      </c>
      <c r="G18" s="55">
        <f t="shared" si="0"/>
        <v>130.16006739679867</v>
      </c>
    </row>
    <row r="19" spans="1:7" ht="13.5">
      <c r="A19" s="3" t="s">
        <v>24</v>
      </c>
      <c r="B19" s="6">
        <v>1361</v>
      </c>
      <c r="C19" s="6">
        <v>1290</v>
      </c>
      <c r="D19" s="6">
        <v>1446</v>
      </c>
      <c r="E19" s="6">
        <v>2736</v>
      </c>
      <c r="F19" s="1">
        <v>6.33</v>
      </c>
      <c r="G19" s="55">
        <f t="shared" si="0"/>
        <v>432.22748815165875</v>
      </c>
    </row>
    <row r="20" spans="1:7" ht="13.5">
      <c r="A20" s="3" t="s">
        <v>26</v>
      </c>
      <c r="B20" s="6">
        <v>7263</v>
      </c>
      <c r="C20" s="6">
        <v>8144</v>
      </c>
      <c r="D20" s="6">
        <v>8627</v>
      </c>
      <c r="E20" s="6">
        <v>16771</v>
      </c>
      <c r="F20" s="1">
        <v>18.12</v>
      </c>
      <c r="G20" s="55">
        <f t="shared" si="0"/>
        <v>925.551876379691</v>
      </c>
    </row>
    <row r="21" spans="1:7" ht="13.5">
      <c r="A21" s="3" t="s">
        <v>25</v>
      </c>
      <c r="B21" s="6">
        <v>2569</v>
      </c>
      <c r="C21" s="6">
        <v>2647</v>
      </c>
      <c r="D21" s="6">
        <v>2803</v>
      </c>
      <c r="E21" s="6">
        <v>5450</v>
      </c>
      <c r="F21" s="1">
        <v>8.62</v>
      </c>
      <c r="G21" s="55">
        <f t="shared" si="0"/>
        <v>632.2505800464038</v>
      </c>
    </row>
    <row r="22" spans="1:7" ht="13.5">
      <c r="A22" s="3" t="s">
        <v>29</v>
      </c>
      <c r="B22" s="6">
        <v>5442</v>
      </c>
      <c r="C22" s="6">
        <v>6204</v>
      </c>
      <c r="D22" s="6">
        <v>6807</v>
      </c>
      <c r="E22" s="6">
        <v>13011</v>
      </c>
      <c r="F22" s="1">
        <v>8.88</v>
      </c>
      <c r="G22" s="55">
        <f t="shared" si="0"/>
        <v>1465.2027027027025</v>
      </c>
    </row>
    <row r="23" spans="1:7" ht="13.5">
      <c r="A23" s="3" t="s">
        <v>5</v>
      </c>
      <c r="B23" s="6">
        <v>2445</v>
      </c>
      <c r="C23" s="6">
        <v>3000</v>
      </c>
      <c r="D23" s="6">
        <v>3256</v>
      </c>
      <c r="E23" s="6">
        <v>6256</v>
      </c>
      <c r="F23" s="1">
        <v>5.03</v>
      </c>
      <c r="G23" s="55">
        <f t="shared" si="0"/>
        <v>1243.7375745526838</v>
      </c>
    </row>
    <row r="24" spans="1:7" ht="13.5">
      <c r="A24" s="5" t="s">
        <v>6</v>
      </c>
      <c r="B24" s="6">
        <v>1708</v>
      </c>
      <c r="C24" s="6">
        <v>1870</v>
      </c>
      <c r="D24" s="6">
        <v>2064</v>
      </c>
      <c r="E24" s="6">
        <v>3934</v>
      </c>
      <c r="F24" s="1">
        <v>6.11</v>
      </c>
      <c r="G24" s="55">
        <f t="shared" si="0"/>
        <v>643.8625204582651</v>
      </c>
    </row>
    <row r="25" spans="1:7" ht="13.5">
      <c r="A25" s="2" t="s">
        <v>42</v>
      </c>
      <c r="B25" s="6">
        <f>SUM(B2:B24)</f>
        <v>118571</v>
      </c>
      <c r="C25" s="6">
        <f>SUM(C2:C24)</f>
        <v>121232</v>
      </c>
      <c r="D25" s="6">
        <f>SUM(D2:D24)</f>
        <v>134220</v>
      </c>
      <c r="E25" s="6">
        <f>SUM(E2:E24)</f>
        <v>255452</v>
      </c>
      <c r="F25" s="1">
        <v>191.39</v>
      </c>
      <c r="G25" s="55">
        <f t="shared" si="0"/>
        <v>1334.7196823240504</v>
      </c>
    </row>
    <row r="26" spans="1:5" ht="13.5">
      <c r="A26" s="42"/>
      <c r="B26" s="46"/>
      <c r="C26" s="46"/>
      <c r="D26" s="46"/>
      <c r="E26" s="46"/>
    </row>
    <row r="27" spans="1:5" ht="13.5">
      <c r="A27" s="47"/>
      <c r="B27" s="46"/>
      <c r="C27" s="46"/>
      <c r="D27" s="46"/>
      <c r="E27" s="46"/>
    </row>
    <row r="28" ht="13.5">
      <c r="A28" s="47"/>
    </row>
    <row r="29" spans="1:5" ht="13.5">
      <c r="A29" s="47"/>
      <c r="B29" s="43"/>
      <c r="C29" s="43"/>
      <c r="D29" s="43"/>
      <c r="E29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42887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2961</v>
      </c>
      <c r="C2" s="6">
        <v>2621</v>
      </c>
      <c r="D2" s="6">
        <v>3138</v>
      </c>
      <c r="E2" s="6">
        <v>5759</v>
      </c>
      <c r="F2" s="1">
        <v>1.62</v>
      </c>
      <c r="G2" s="55">
        <f>E2/F2</f>
        <v>3554.938271604938</v>
      </c>
    </row>
    <row r="3" spans="1:7" ht="13.5">
      <c r="A3" s="3" t="s">
        <v>17</v>
      </c>
      <c r="B3" s="6">
        <v>1084</v>
      </c>
      <c r="C3" s="6">
        <v>999</v>
      </c>
      <c r="D3" s="6">
        <v>1162</v>
      </c>
      <c r="E3" s="6">
        <v>2161</v>
      </c>
      <c r="F3" s="1">
        <v>1.14</v>
      </c>
      <c r="G3" s="55">
        <f aca="true" t="shared" si="0" ref="G3:G25">E3/F3</f>
        <v>1895.6140350877195</v>
      </c>
    </row>
    <row r="4" spans="1:7" ht="13.5">
      <c r="A4" s="3" t="s">
        <v>1</v>
      </c>
      <c r="B4" s="6">
        <v>1120</v>
      </c>
      <c r="C4" s="6">
        <v>935</v>
      </c>
      <c r="D4" s="6">
        <v>1094</v>
      </c>
      <c r="E4" s="6">
        <v>2029</v>
      </c>
      <c r="F4" s="1">
        <v>0.62</v>
      </c>
      <c r="G4" s="55">
        <f t="shared" si="0"/>
        <v>3272.5806451612902</v>
      </c>
    </row>
    <row r="5" spans="1:7" ht="13.5">
      <c r="A5" s="3" t="s">
        <v>0</v>
      </c>
      <c r="B5" s="6">
        <v>3785</v>
      </c>
      <c r="C5" s="6">
        <v>3093</v>
      </c>
      <c r="D5" s="6">
        <v>3678</v>
      </c>
      <c r="E5" s="6">
        <v>6771</v>
      </c>
      <c r="F5" s="1">
        <v>0.94</v>
      </c>
      <c r="G5" s="55">
        <f t="shared" si="0"/>
        <v>7203.191489361702</v>
      </c>
    </row>
    <row r="6" spans="1:7" ht="13.5">
      <c r="A6" s="3" t="s">
        <v>15</v>
      </c>
      <c r="B6" s="6">
        <v>5304</v>
      </c>
      <c r="C6" s="6">
        <v>4890</v>
      </c>
      <c r="D6" s="6">
        <v>5528</v>
      </c>
      <c r="E6" s="6">
        <v>10418</v>
      </c>
      <c r="F6" s="1">
        <v>2.07</v>
      </c>
      <c r="G6" s="55">
        <f t="shared" si="0"/>
        <v>5032.850241545894</v>
      </c>
    </row>
    <row r="7" spans="1:7" ht="13.5">
      <c r="A7" s="3" t="s">
        <v>20</v>
      </c>
      <c r="B7" s="6">
        <v>7038</v>
      </c>
      <c r="C7" s="6">
        <v>6811</v>
      </c>
      <c r="D7" s="6">
        <v>7455</v>
      </c>
      <c r="E7" s="6">
        <v>14266</v>
      </c>
      <c r="F7" s="8">
        <v>3</v>
      </c>
      <c r="G7" s="55">
        <f t="shared" si="0"/>
        <v>4755.333333333333</v>
      </c>
    </row>
    <row r="8" spans="1:7" ht="13.5">
      <c r="A8" s="3" t="s">
        <v>19</v>
      </c>
      <c r="B8" s="6">
        <v>7264</v>
      </c>
      <c r="C8" s="6">
        <v>7277</v>
      </c>
      <c r="D8" s="6">
        <v>7929</v>
      </c>
      <c r="E8" s="6">
        <v>15206</v>
      </c>
      <c r="F8" s="1">
        <v>3.63</v>
      </c>
      <c r="G8" s="55">
        <f t="shared" si="0"/>
        <v>4188.9807162534435</v>
      </c>
    </row>
    <row r="9" spans="1:7" ht="13.5">
      <c r="A9" s="3" t="s">
        <v>16</v>
      </c>
      <c r="B9" s="6">
        <v>5836</v>
      </c>
      <c r="C9" s="6">
        <v>5331</v>
      </c>
      <c r="D9" s="6">
        <v>6201</v>
      </c>
      <c r="E9" s="6">
        <v>11532</v>
      </c>
      <c r="F9" s="1">
        <v>2.45</v>
      </c>
      <c r="G9" s="55">
        <f t="shared" si="0"/>
        <v>4706.938775510203</v>
      </c>
    </row>
    <row r="10" spans="1:7" ht="13.5">
      <c r="A10" s="3" t="s">
        <v>21</v>
      </c>
      <c r="B10" s="6">
        <v>8003</v>
      </c>
      <c r="C10" s="6">
        <v>8228</v>
      </c>
      <c r="D10" s="6">
        <v>9274</v>
      </c>
      <c r="E10" s="6">
        <v>17502</v>
      </c>
      <c r="F10" s="1">
        <v>6.58</v>
      </c>
      <c r="G10" s="55">
        <f t="shared" si="0"/>
        <v>2659.8784194528876</v>
      </c>
    </row>
    <row r="11" spans="1:7" ht="13.5">
      <c r="A11" s="3" t="s">
        <v>22</v>
      </c>
      <c r="B11" s="6">
        <v>7197</v>
      </c>
      <c r="C11" s="6">
        <v>7296</v>
      </c>
      <c r="D11" s="6">
        <v>7833</v>
      </c>
      <c r="E11" s="6">
        <v>15129</v>
      </c>
      <c r="F11" s="1">
        <v>4.66</v>
      </c>
      <c r="G11" s="55">
        <f t="shared" si="0"/>
        <v>3246.56652360515</v>
      </c>
    </row>
    <row r="12" spans="1:7" ht="13.5">
      <c r="A12" s="3" t="s">
        <v>2</v>
      </c>
      <c r="B12" s="6">
        <v>11686</v>
      </c>
      <c r="C12" s="6">
        <v>11317</v>
      </c>
      <c r="D12" s="6">
        <v>12837</v>
      </c>
      <c r="E12" s="6">
        <v>24154</v>
      </c>
      <c r="F12" s="1">
        <v>9.39</v>
      </c>
      <c r="G12" s="55">
        <f t="shared" si="0"/>
        <v>2572.3109691160807</v>
      </c>
    </row>
    <row r="13" spans="1:7" ht="13.5">
      <c r="A13" s="3" t="s">
        <v>18</v>
      </c>
      <c r="B13" s="6">
        <v>9067</v>
      </c>
      <c r="C13" s="6">
        <v>9676</v>
      </c>
      <c r="D13" s="6">
        <v>10640</v>
      </c>
      <c r="E13" s="6">
        <v>20316</v>
      </c>
      <c r="F13" s="1">
        <v>5.43</v>
      </c>
      <c r="G13" s="55">
        <f t="shared" si="0"/>
        <v>3741.4364640883978</v>
      </c>
    </row>
    <row r="14" spans="1:7" ht="13.5">
      <c r="A14" s="3" t="s">
        <v>23</v>
      </c>
      <c r="B14" s="6">
        <v>12703</v>
      </c>
      <c r="C14" s="6">
        <v>12921</v>
      </c>
      <c r="D14" s="6">
        <v>14620</v>
      </c>
      <c r="E14" s="6">
        <v>27541</v>
      </c>
      <c r="F14" s="1">
        <v>11.53</v>
      </c>
      <c r="G14" s="55">
        <f t="shared" si="0"/>
        <v>2388.638334778838</v>
      </c>
    </row>
    <row r="15" spans="1:7" ht="13.5">
      <c r="A15" s="3" t="s">
        <v>27</v>
      </c>
      <c r="B15" s="6">
        <v>7395</v>
      </c>
      <c r="C15" s="6">
        <v>8364</v>
      </c>
      <c r="D15" s="6">
        <v>9006</v>
      </c>
      <c r="E15" s="6">
        <v>17370</v>
      </c>
      <c r="F15" s="1">
        <v>14.73</v>
      </c>
      <c r="G15" s="55">
        <f t="shared" si="0"/>
        <v>1179.2260692464358</v>
      </c>
    </row>
    <row r="16" spans="1:7" ht="13.5">
      <c r="A16" s="3" t="s">
        <v>3</v>
      </c>
      <c r="B16" s="6">
        <v>2700</v>
      </c>
      <c r="C16" s="6">
        <v>3222</v>
      </c>
      <c r="D16" s="6">
        <v>3474</v>
      </c>
      <c r="E16" s="6">
        <v>6696</v>
      </c>
      <c r="F16" s="8">
        <v>38.7</v>
      </c>
      <c r="G16" s="55">
        <f t="shared" si="0"/>
        <v>173.02325581395348</v>
      </c>
    </row>
    <row r="17" spans="1:7" ht="13.5">
      <c r="A17" s="3" t="s">
        <v>4</v>
      </c>
      <c r="B17" s="6">
        <v>3902</v>
      </c>
      <c r="C17" s="6">
        <v>4259</v>
      </c>
      <c r="D17" s="6">
        <v>4622</v>
      </c>
      <c r="E17" s="6">
        <v>8881</v>
      </c>
      <c r="F17" s="1">
        <v>20.38</v>
      </c>
      <c r="G17" s="55">
        <f t="shared" si="0"/>
        <v>435.7703631010795</v>
      </c>
    </row>
    <row r="18" spans="1:7" ht="13.5">
      <c r="A18" s="3" t="s">
        <v>28</v>
      </c>
      <c r="B18" s="6">
        <v>746</v>
      </c>
      <c r="C18" s="6">
        <v>835</v>
      </c>
      <c r="D18" s="6">
        <v>709</v>
      </c>
      <c r="E18" s="6">
        <v>1544</v>
      </c>
      <c r="F18" s="1">
        <v>11.87</v>
      </c>
      <c r="G18" s="55">
        <f t="shared" si="0"/>
        <v>130.07582139848358</v>
      </c>
    </row>
    <row r="19" spans="1:7" ht="13.5">
      <c r="A19" s="3" t="s">
        <v>24</v>
      </c>
      <c r="B19" s="6">
        <v>1360</v>
      </c>
      <c r="C19" s="6">
        <v>1293</v>
      </c>
      <c r="D19" s="6">
        <v>1439</v>
      </c>
      <c r="E19" s="6">
        <v>2732</v>
      </c>
      <c r="F19" s="1">
        <v>6.33</v>
      </c>
      <c r="G19" s="55">
        <f t="shared" si="0"/>
        <v>431.5955766192733</v>
      </c>
    </row>
    <row r="20" spans="1:7" ht="13.5">
      <c r="A20" s="3" t="s">
        <v>26</v>
      </c>
      <c r="B20" s="6">
        <v>7282</v>
      </c>
      <c r="C20" s="6">
        <v>8152</v>
      </c>
      <c r="D20" s="6">
        <v>8629</v>
      </c>
      <c r="E20" s="6">
        <v>16781</v>
      </c>
      <c r="F20" s="1">
        <v>18.12</v>
      </c>
      <c r="G20" s="55">
        <f t="shared" si="0"/>
        <v>926.1037527593818</v>
      </c>
    </row>
    <row r="21" spans="1:7" ht="13.5">
      <c r="A21" s="3" t="s">
        <v>25</v>
      </c>
      <c r="B21" s="6">
        <v>2576</v>
      </c>
      <c r="C21" s="6">
        <v>2639</v>
      </c>
      <c r="D21" s="6">
        <v>2809</v>
      </c>
      <c r="E21" s="6">
        <v>5448</v>
      </c>
      <c r="F21" s="1">
        <v>8.62</v>
      </c>
      <c r="G21" s="55">
        <f t="shared" si="0"/>
        <v>632.0185614849189</v>
      </c>
    </row>
    <row r="22" spans="1:7" ht="13.5">
      <c r="A22" s="3" t="s">
        <v>29</v>
      </c>
      <c r="B22" s="6">
        <v>5449</v>
      </c>
      <c r="C22" s="6">
        <v>6210</v>
      </c>
      <c r="D22" s="6">
        <v>6802</v>
      </c>
      <c r="E22" s="6">
        <v>13012</v>
      </c>
      <c r="F22" s="1">
        <v>8.88</v>
      </c>
      <c r="G22" s="55">
        <f t="shared" si="0"/>
        <v>1465.3153153153153</v>
      </c>
    </row>
    <row r="23" spans="1:7" ht="13.5">
      <c r="A23" s="3" t="s">
        <v>5</v>
      </c>
      <c r="B23" s="6">
        <v>2444</v>
      </c>
      <c r="C23" s="6">
        <v>3003</v>
      </c>
      <c r="D23" s="6">
        <v>3258</v>
      </c>
      <c r="E23" s="6">
        <v>6261</v>
      </c>
      <c r="F23" s="1">
        <v>5.03</v>
      </c>
      <c r="G23" s="55">
        <f t="shared" si="0"/>
        <v>1244.7316103379721</v>
      </c>
    </row>
    <row r="24" spans="1:7" ht="13.5">
      <c r="A24" s="5" t="s">
        <v>6</v>
      </c>
      <c r="B24" s="6">
        <v>1705</v>
      </c>
      <c r="C24" s="6">
        <v>1865</v>
      </c>
      <c r="D24" s="6">
        <v>2062</v>
      </c>
      <c r="E24" s="6">
        <v>3927</v>
      </c>
      <c r="F24" s="1">
        <v>6.11</v>
      </c>
      <c r="G24" s="55">
        <f t="shared" si="0"/>
        <v>642.7168576104746</v>
      </c>
    </row>
    <row r="25" spans="1:7" ht="13.5">
      <c r="A25" s="2" t="s">
        <v>42</v>
      </c>
      <c r="B25" s="6">
        <f>SUM(B2:B24)</f>
        <v>118607</v>
      </c>
      <c r="C25" s="6">
        <f>SUM(C2:C24)</f>
        <v>121237</v>
      </c>
      <c r="D25" s="6">
        <f>SUM(D2:D24)</f>
        <v>134199</v>
      </c>
      <c r="E25" s="6">
        <f>SUM(E2:E24)</f>
        <v>255436</v>
      </c>
      <c r="F25" s="1">
        <v>191.39</v>
      </c>
      <c r="G25" s="55">
        <f t="shared" si="0"/>
        <v>1334.6360833899369</v>
      </c>
    </row>
    <row r="26" ht="13.5">
      <c r="A26" s="48"/>
    </row>
    <row r="27" spans="1:5" ht="13.5">
      <c r="A27" s="47"/>
      <c r="B27" s="46"/>
      <c r="C27" s="46"/>
      <c r="D27" s="46"/>
      <c r="E27" s="46"/>
    </row>
    <row r="28" ht="13.5">
      <c r="A28" s="47"/>
    </row>
    <row r="29" spans="1:5" ht="13.5">
      <c r="A29" s="47"/>
      <c r="B29" s="43"/>
      <c r="C29" s="43"/>
      <c r="D29" s="43"/>
      <c r="E29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42917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2964</v>
      </c>
      <c r="C2" s="6">
        <v>2625</v>
      </c>
      <c r="D2" s="6">
        <v>3139</v>
      </c>
      <c r="E2" s="6">
        <v>5764</v>
      </c>
      <c r="F2" s="1">
        <v>1.62</v>
      </c>
      <c r="G2" s="55">
        <f>E2/F2</f>
        <v>3558.0246913580245</v>
      </c>
    </row>
    <row r="3" spans="1:7" ht="13.5">
      <c r="A3" s="3" t="s">
        <v>17</v>
      </c>
      <c r="B3" s="6">
        <v>1085</v>
      </c>
      <c r="C3" s="6">
        <v>1003</v>
      </c>
      <c r="D3" s="6">
        <v>1159</v>
      </c>
      <c r="E3" s="6">
        <v>2162</v>
      </c>
      <c r="F3" s="1">
        <v>1.14</v>
      </c>
      <c r="G3" s="55">
        <f aca="true" t="shared" si="0" ref="G3:G25">E3/F3</f>
        <v>1896.4912280701756</v>
      </c>
    </row>
    <row r="4" spans="1:7" ht="13.5">
      <c r="A4" s="3" t="s">
        <v>1</v>
      </c>
      <c r="B4" s="6">
        <v>1130</v>
      </c>
      <c r="C4" s="6">
        <v>941</v>
      </c>
      <c r="D4" s="6">
        <v>1094</v>
      </c>
      <c r="E4" s="6">
        <v>2035</v>
      </c>
      <c r="F4" s="1">
        <v>0.62</v>
      </c>
      <c r="G4" s="55">
        <f t="shared" si="0"/>
        <v>3282.2580645161293</v>
      </c>
    </row>
    <row r="5" spans="1:7" ht="13.5">
      <c r="A5" s="3" t="s">
        <v>0</v>
      </c>
      <c r="B5" s="6">
        <v>3784</v>
      </c>
      <c r="C5" s="6">
        <v>3089</v>
      </c>
      <c r="D5" s="6">
        <v>3674</v>
      </c>
      <c r="E5" s="6">
        <v>6763</v>
      </c>
      <c r="F5" s="1">
        <v>0.94</v>
      </c>
      <c r="G5" s="55">
        <f t="shared" si="0"/>
        <v>7194.68085106383</v>
      </c>
    </row>
    <row r="6" spans="1:7" ht="13.5">
      <c r="A6" s="3" t="s">
        <v>15</v>
      </c>
      <c r="B6" s="6">
        <v>5320</v>
      </c>
      <c r="C6" s="6">
        <v>4899</v>
      </c>
      <c r="D6" s="6">
        <v>5540</v>
      </c>
      <c r="E6" s="6">
        <v>10439</v>
      </c>
      <c r="F6" s="1">
        <v>2.07</v>
      </c>
      <c r="G6" s="55">
        <f t="shared" si="0"/>
        <v>5042.995169082126</v>
      </c>
    </row>
    <row r="7" spans="1:7" ht="13.5">
      <c r="A7" s="3" t="s">
        <v>20</v>
      </c>
      <c r="B7" s="6">
        <v>7066</v>
      </c>
      <c r="C7" s="6">
        <v>6833</v>
      </c>
      <c r="D7" s="6">
        <v>7473</v>
      </c>
      <c r="E7" s="6">
        <v>14306</v>
      </c>
      <c r="F7" s="8">
        <v>3</v>
      </c>
      <c r="G7" s="55">
        <f t="shared" si="0"/>
        <v>4768.666666666667</v>
      </c>
    </row>
    <row r="8" spans="1:7" ht="13.5">
      <c r="A8" s="3" t="s">
        <v>19</v>
      </c>
      <c r="B8" s="6">
        <v>7251</v>
      </c>
      <c r="C8" s="6">
        <v>7253</v>
      </c>
      <c r="D8" s="6">
        <v>7921</v>
      </c>
      <c r="E8" s="6">
        <v>15174</v>
      </c>
      <c r="F8" s="1">
        <v>3.63</v>
      </c>
      <c r="G8" s="55">
        <f t="shared" si="0"/>
        <v>4180.165289256199</v>
      </c>
    </row>
    <row r="9" spans="1:7" ht="13.5">
      <c r="A9" s="3" t="s">
        <v>16</v>
      </c>
      <c r="B9" s="6">
        <v>5864</v>
      </c>
      <c r="C9" s="6">
        <v>5345</v>
      </c>
      <c r="D9" s="6">
        <v>6235</v>
      </c>
      <c r="E9" s="6">
        <v>11580</v>
      </c>
      <c r="F9" s="1">
        <v>2.45</v>
      </c>
      <c r="G9" s="55">
        <f t="shared" si="0"/>
        <v>4726.530612244897</v>
      </c>
    </row>
    <row r="10" spans="1:7" ht="13.5">
      <c r="A10" s="3" t="s">
        <v>21</v>
      </c>
      <c r="B10" s="6">
        <v>8014</v>
      </c>
      <c r="C10" s="6">
        <v>8229</v>
      </c>
      <c r="D10" s="6">
        <v>9286</v>
      </c>
      <c r="E10" s="6">
        <v>17515</v>
      </c>
      <c r="F10" s="1">
        <v>6.58</v>
      </c>
      <c r="G10" s="55">
        <f t="shared" si="0"/>
        <v>2661.854103343465</v>
      </c>
    </row>
    <row r="11" spans="1:7" ht="13.5">
      <c r="A11" s="3" t="s">
        <v>22</v>
      </c>
      <c r="B11" s="6">
        <v>7189</v>
      </c>
      <c r="C11" s="6">
        <v>7277</v>
      </c>
      <c r="D11" s="6">
        <v>7831</v>
      </c>
      <c r="E11" s="6">
        <v>15108</v>
      </c>
      <c r="F11" s="1">
        <v>4.66</v>
      </c>
      <c r="G11" s="55">
        <f t="shared" si="0"/>
        <v>3242.06008583691</v>
      </c>
    </row>
    <row r="12" spans="1:7" ht="13.5">
      <c r="A12" s="3" t="s">
        <v>2</v>
      </c>
      <c r="B12" s="6">
        <v>11698</v>
      </c>
      <c r="C12" s="6">
        <v>11313</v>
      </c>
      <c r="D12" s="6">
        <v>12845</v>
      </c>
      <c r="E12" s="6">
        <v>24158</v>
      </c>
      <c r="F12" s="1">
        <v>9.39</v>
      </c>
      <c r="G12" s="55">
        <f t="shared" si="0"/>
        <v>2572.7369542066026</v>
      </c>
    </row>
    <row r="13" spans="1:7" ht="13.5">
      <c r="A13" s="3" t="s">
        <v>18</v>
      </c>
      <c r="B13" s="6">
        <v>9066</v>
      </c>
      <c r="C13" s="6">
        <v>9685</v>
      </c>
      <c r="D13" s="6">
        <v>10627</v>
      </c>
      <c r="E13" s="6">
        <v>20312</v>
      </c>
      <c r="F13" s="1">
        <v>5.43</v>
      </c>
      <c r="G13" s="55">
        <f t="shared" si="0"/>
        <v>3740.6998158379374</v>
      </c>
    </row>
    <row r="14" spans="1:7" ht="13.5">
      <c r="A14" s="3" t="s">
        <v>23</v>
      </c>
      <c r="B14" s="6">
        <v>12704</v>
      </c>
      <c r="C14" s="6">
        <v>12929</v>
      </c>
      <c r="D14" s="6">
        <v>14612</v>
      </c>
      <c r="E14" s="6">
        <v>27541</v>
      </c>
      <c r="F14" s="1">
        <v>11.53</v>
      </c>
      <c r="G14" s="55">
        <f t="shared" si="0"/>
        <v>2388.638334778838</v>
      </c>
    </row>
    <row r="15" spans="1:7" ht="13.5">
      <c r="A15" s="3" t="s">
        <v>27</v>
      </c>
      <c r="B15" s="6">
        <v>7403</v>
      </c>
      <c r="C15" s="6">
        <v>8366</v>
      </c>
      <c r="D15" s="6">
        <v>9003</v>
      </c>
      <c r="E15" s="6">
        <v>17369</v>
      </c>
      <c r="F15" s="1">
        <v>14.73</v>
      </c>
      <c r="G15" s="55">
        <f t="shared" si="0"/>
        <v>1179.1581805838425</v>
      </c>
    </row>
    <row r="16" spans="1:7" ht="13.5">
      <c r="A16" s="3" t="s">
        <v>3</v>
      </c>
      <c r="B16" s="6">
        <v>2697</v>
      </c>
      <c r="C16" s="6">
        <v>3225</v>
      </c>
      <c r="D16" s="6">
        <v>3459</v>
      </c>
      <c r="E16" s="6">
        <v>6684</v>
      </c>
      <c r="F16" s="8">
        <v>38.7</v>
      </c>
      <c r="G16" s="55">
        <f t="shared" si="0"/>
        <v>172.71317829457362</v>
      </c>
    </row>
    <row r="17" spans="1:7" ht="13.5">
      <c r="A17" s="3" t="s">
        <v>4</v>
      </c>
      <c r="B17" s="6">
        <v>3912</v>
      </c>
      <c r="C17" s="6">
        <v>4263</v>
      </c>
      <c r="D17" s="6">
        <v>4627</v>
      </c>
      <c r="E17" s="6">
        <v>8890</v>
      </c>
      <c r="F17" s="1">
        <v>20.38</v>
      </c>
      <c r="G17" s="55">
        <f t="shared" si="0"/>
        <v>436.2119725220805</v>
      </c>
    </row>
    <row r="18" spans="1:7" ht="13.5">
      <c r="A18" s="3" t="s">
        <v>28</v>
      </c>
      <c r="B18" s="6">
        <v>753</v>
      </c>
      <c r="C18" s="6">
        <v>842</v>
      </c>
      <c r="D18" s="6">
        <v>710</v>
      </c>
      <c r="E18" s="6">
        <v>1552</v>
      </c>
      <c r="F18" s="1">
        <v>11.87</v>
      </c>
      <c r="G18" s="55">
        <f t="shared" si="0"/>
        <v>130.74978938500422</v>
      </c>
    </row>
    <row r="19" spans="1:7" ht="13.5">
      <c r="A19" s="3" t="s">
        <v>24</v>
      </c>
      <c r="B19" s="6">
        <v>1358</v>
      </c>
      <c r="C19" s="6">
        <v>1291</v>
      </c>
      <c r="D19" s="6">
        <v>1439</v>
      </c>
      <c r="E19" s="6">
        <v>2730</v>
      </c>
      <c r="F19" s="1">
        <v>6.33</v>
      </c>
      <c r="G19" s="55">
        <f t="shared" si="0"/>
        <v>431.2796208530806</v>
      </c>
    </row>
    <row r="20" spans="1:7" ht="13.5">
      <c r="A20" s="3" t="s">
        <v>26</v>
      </c>
      <c r="B20" s="6">
        <v>7288</v>
      </c>
      <c r="C20" s="6">
        <v>8151</v>
      </c>
      <c r="D20" s="6">
        <v>8651</v>
      </c>
      <c r="E20" s="6">
        <v>16802</v>
      </c>
      <c r="F20" s="1">
        <v>18.12</v>
      </c>
      <c r="G20" s="55">
        <f t="shared" si="0"/>
        <v>927.2626931567329</v>
      </c>
    </row>
    <row r="21" spans="1:7" ht="13.5">
      <c r="A21" s="3" t="s">
        <v>25</v>
      </c>
      <c r="B21" s="6">
        <v>2571</v>
      </c>
      <c r="C21" s="6">
        <v>2634</v>
      </c>
      <c r="D21" s="6">
        <v>2807</v>
      </c>
      <c r="E21" s="6">
        <v>5441</v>
      </c>
      <c r="F21" s="1">
        <v>8.62</v>
      </c>
      <c r="G21" s="55">
        <f t="shared" si="0"/>
        <v>631.2064965197217</v>
      </c>
    </row>
    <row r="22" spans="1:7" ht="13.5">
      <c r="A22" s="3" t="s">
        <v>29</v>
      </c>
      <c r="B22" s="6">
        <v>5447</v>
      </c>
      <c r="C22" s="6">
        <v>6212</v>
      </c>
      <c r="D22" s="6">
        <v>6794</v>
      </c>
      <c r="E22" s="6">
        <v>13006</v>
      </c>
      <c r="F22" s="1">
        <v>8.88</v>
      </c>
      <c r="G22" s="55">
        <f t="shared" si="0"/>
        <v>1464.6396396396394</v>
      </c>
    </row>
    <row r="23" spans="1:7" ht="13.5">
      <c r="A23" s="3" t="s">
        <v>5</v>
      </c>
      <c r="B23" s="6">
        <v>2449</v>
      </c>
      <c r="C23" s="6">
        <v>3004</v>
      </c>
      <c r="D23" s="6">
        <v>3253</v>
      </c>
      <c r="E23" s="6">
        <v>6257</v>
      </c>
      <c r="F23" s="1">
        <v>5.03</v>
      </c>
      <c r="G23" s="55">
        <f t="shared" si="0"/>
        <v>1243.9363817097415</v>
      </c>
    </row>
    <row r="24" spans="1:7" ht="13.5">
      <c r="A24" s="5" t="s">
        <v>6</v>
      </c>
      <c r="B24" s="6">
        <v>1707</v>
      </c>
      <c r="C24" s="6">
        <v>1863</v>
      </c>
      <c r="D24" s="6">
        <v>2062</v>
      </c>
      <c r="E24" s="6">
        <v>3925</v>
      </c>
      <c r="F24" s="1">
        <v>6.11</v>
      </c>
      <c r="G24" s="55">
        <f t="shared" si="0"/>
        <v>642.3895253682488</v>
      </c>
    </row>
    <row r="25" spans="1:7" ht="13.5">
      <c r="A25" s="2" t="s">
        <v>42</v>
      </c>
      <c r="B25" s="6">
        <f>SUM(B2:B24)</f>
        <v>118720</v>
      </c>
      <c r="C25" s="6">
        <f>SUM(C2:C24)</f>
        <v>121272</v>
      </c>
      <c r="D25" s="6">
        <f>SUM(D2:D24)</f>
        <v>134241</v>
      </c>
      <c r="E25" s="6">
        <f>SUM(E2:E24)</f>
        <v>255513</v>
      </c>
      <c r="F25" s="1">
        <v>191.39</v>
      </c>
      <c r="G25" s="55">
        <f t="shared" si="0"/>
        <v>1335.0384032603586</v>
      </c>
    </row>
    <row r="27" spans="1:7" ht="13.5">
      <c r="A27" s="47"/>
      <c r="G27" s="58"/>
    </row>
    <row r="28" spans="1:7" ht="13.5">
      <c r="A28" s="47"/>
      <c r="B28" s="43"/>
      <c r="C28" s="43"/>
      <c r="D28" s="43"/>
      <c r="E28" s="43"/>
      <c r="F28" s="43"/>
      <c r="G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5" sqref="B25:G25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59">
        <v>42948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51</v>
      </c>
      <c r="B2" s="6">
        <v>2960</v>
      </c>
      <c r="C2" s="6">
        <v>2618</v>
      </c>
      <c r="D2" s="6">
        <v>3138</v>
      </c>
      <c r="E2" s="6">
        <v>5756</v>
      </c>
      <c r="F2" s="1">
        <v>1.62</v>
      </c>
      <c r="G2" s="55">
        <f>E2/F2</f>
        <v>3553.0864197530864</v>
      </c>
    </row>
    <row r="3" spans="1:7" ht="13.5">
      <c r="A3" s="3" t="s">
        <v>17</v>
      </c>
      <c r="B3" s="6">
        <v>1080</v>
      </c>
      <c r="C3" s="6">
        <v>995</v>
      </c>
      <c r="D3" s="6">
        <v>1156</v>
      </c>
      <c r="E3" s="6">
        <v>2151</v>
      </c>
      <c r="F3" s="1">
        <v>1.14</v>
      </c>
      <c r="G3" s="55">
        <f aca="true" t="shared" si="0" ref="G3:G24">E3/F3</f>
        <v>1886.8421052631581</v>
      </c>
    </row>
    <row r="4" spans="1:7" ht="13.5">
      <c r="A4" s="3" t="s">
        <v>1</v>
      </c>
      <c r="B4" s="6">
        <v>1128</v>
      </c>
      <c r="C4" s="6">
        <v>940</v>
      </c>
      <c r="D4" s="6">
        <v>1090</v>
      </c>
      <c r="E4" s="6">
        <v>2030</v>
      </c>
      <c r="F4" s="1">
        <v>0.62</v>
      </c>
      <c r="G4" s="55">
        <f t="shared" si="0"/>
        <v>3274.1935483870966</v>
      </c>
    </row>
    <row r="5" spans="1:7" ht="13.5">
      <c r="A5" s="3" t="s">
        <v>0</v>
      </c>
      <c r="B5" s="6">
        <v>3783</v>
      </c>
      <c r="C5" s="6">
        <v>3093</v>
      </c>
      <c r="D5" s="6">
        <v>3655</v>
      </c>
      <c r="E5" s="6">
        <v>6748</v>
      </c>
      <c r="F5" s="1">
        <v>0.94</v>
      </c>
      <c r="G5" s="55">
        <f t="shared" si="0"/>
        <v>7178.723404255319</v>
      </c>
    </row>
    <row r="6" spans="1:7" ht="13.5">
      <c r="A6" s="3" t="s">
        <v>15</v>
      </c>
      <c r="B6" s="6">
        <v>5317</v>
      </c>
      <c r="C6" s="6">
        <v>4886</v>
      </c>
      <c r="D6" s="6">
        <v>5544</v>
      </c>
      <c r="E6" s="6">
        <v>10430</v>
      </c>
      <c r="F6" s="1">
        <v>2.07</v>
      </c>
      <c r="G6" s="55">
        <f t="shared" si="0"/>
        <v>5038.647342995169</v>
      </c>
    </row>
    <row r="7" spans="1:7" ht="13.5">
      <c r="A7" s="3" t="s">
        <v>20</v>
      </c>
      <c r="B7" s="6">
        <v>7077</v>
      </c>
      <c r="C7" s="6">
        <v>6829</v>
      </c>
      <c r="D7" s="6">
        <v>7473</v>
      </c>
      <c r="E7" s="6">
        <v>14302</v>
      </c>
      <c r="F7" s="8">
        <v>3</v>
      </c>
      <c r="G7" s="55">
        <f t="shared" si="0"/>
        <v>4767.333333333333</v>
      </c>
    </row>
    <row r="8" spans="1:7" ht="13.5">
      <c r="A8" s="3" t="s">
        <v>19</v>
      </c>
      <c r="B8" s="6">
        <v>7253</v>
      </c>
      <c r="C8" s="6">
        <v>7250</v>
      </c>
      <c r="D8" s="6">
        <v>7919</v>
      </c>
      <c r="E8" s="6">
        <v>15169</v>
      </c>
      <c r="F8" s="1">
        <v>3.63</v>
      </c>
      <c r="G8" s="55">
        <f t="shared" si="0"/>
        <v>4178.787878787879</v>
      </c>
    </row>
    <row r="9" spans="1:7" ht="13.5">
      <c r="A9" s="3" t="s">
        <v>16</v>
      </c>
      <c r="B9" s="6">
        <v>5874</v>
      </c>
      <c r="C9" s="6">
        <v>5345</v>
      </c>
      <c r="D9" s="6">
        <v>6218</v>
      </c>
      <c r="E9" s="6">
        <v>11563</v>
      </c>
      <c r="F9" s="1">
        <v>2.45</v>
      </c>
      <c r="G9" s="55">
        <f t="shared" si="0"/>
        <v>4719.591836734694</v>
      </c>
    </row>
    <row r="10" spans="1:7" ht="13.5">
      <c r="A10" s="3" t="s">
        <v>21</v>
      </c>
      <c r="B10" s="6">
        <v>8013</v>
      </c>
      <c r="C10" s="6">
        <v>8234</v>
      </c>
      <c r="D10" s="6">
        <v>9301</v>
      </c>
      <c r="E10" s="6">
        <v>17535</v>
      </c>
      <c r="F10" s="1">
        <v>6.58</v>
      </c>
      <c r="G10" s="55">
        <f t="shared" si="0"/>
        <v>2664.8936170212764</v>
      </c>
    </row>
    <row r="11" spans="1:7" ht="13.5">
      <c r="A11" s="3" t="s">
        <v>22</v>
      </c>
      <c r="B11" s="6">
        <v>7184</v>
      </c>
      <c r="C11" s="6">
        <v>7269</v>
      </c>
      <c r="D11" s="6">
        <v>7837</v>
      </c>
      <c r="E11" s="6">
        <v>15106</v>
      </c>
      <c r="F11" s="1">
        <v>4.66</v>
      </c>
      <c r="G11" s="55">
        <f t="shared" si="0"/>
        <v>3241.6309012875536</v>
      </c>
    </row>
    <row r="12" spans="1:7" ht="13.5">
      <c r="A12" s="3" t="s">
        <v>2</v>
      </c>
      <c r="B12" s="6">
        <v>11705</v>
      </c>
      <c r="C12" s="6">
        <v>11319</v>
      </c>
      <c r="D12" s="6">
        <v>12845</v>
      </c>
      <c r="E12" s="6">
        <v>24164</v>
      </c>
      <c r="F12" s="1">
        <v>9.39</v>
      </c>
      <c r="G12" s="55">
        <f t="shared" si="0"/>
        <v>2573.3759318423854</v>
      </c>
    </row>
    <row r="13" spans="1:7" ht="13.5">
      <c r="A13" s="3" t="s">
        <v>18</v>
      </c>
      <c r="B13" s="6">
        <v>9081</v>
      </c>
      <c r="C13" s="6">
        <v>9694</v>
      </c>
      <c r="D13" s="6">
        <v>10649</v>
      </c>
      <c r="E13" s="6">
        <v>20343</v>
      </c>
      <c r="F13" s="1">
        <v>5.43</v>
      </c>
      <c r="G13" s="55">
        <f t="shared" si="0"/>
        <v>3746.4088397790056</v>
      </c>
    </row>
    <row r="14" spans="1:7" ht="13.5">
      <c r="A14" s="3" t="s">
        <v>23</v>
      </c>
      <c r="B14" s="6">
        <v>12704</v>
      </c>
      <c r="C14" s="6">
        <v>12945</v>
      </c>
      <c r="D14" s="6">
        <v>14607</v>
      </c>
      <c r="E14" s="6">
        <v>27552</v>
      </c>
      <c r="F14" s="1">
        <v>11.53</v>
      </c>
      <c r="G14" s="55">
        <f t="shared" si="0"/>
        <v>2389.5923677363403</v>
      </c>
    </row>
    <row r="15" spans="1:7" ht="13.5">
      <c r="A15" s="3" t="s">
        <v>27</v>
      </c>
      <c r="B15" s="6">
        <v>7399</v>
      </c>
      <c r="C15" s="6">
        <v>8369</v>
      </c>
      <c r="D15" s="6">
        <v>9008</v>
      </c>
      <c r="E15" s="6">
        <v>17377</v>
      </c>
      <c r="F15" s="1">
        <v>14.73</v>
      </c>
      <c r="G15" s="55">
        <f t="shared" si="0"/>
        <v>1179.7012898845892</v>
      </c>
    </row>
    <row r="16" spans="1:7" ht="13.5">
      <c r="A16" s="3" t="s">
        <v>3</v>
      </c>
      <c r="B16" s="6">
        <v>2697</v>
      </c>
      <c r="C16" s="6">
        <v>3222</v>
      </c>
      <c r="D16" s="6">
        <v>3465</v>
      </c>
      <c r="E16" s="6">
        <v>6687</v>
      </c>
      <c r="F16" s="8">
        <v>38.7</v>
      </c>
      <c r="G16" s="55">
        <f t="shared" si="0"/>
        <v>172.7906976744186</v>
      </c>
    </row>
    <row r="17" spans="1:7" ht="13.5">
      <c r="A17" s="3" t="s">
        <v>4</v>
      </c>
      <c r="B17" s="6">
        <v>3910</v>
      </c>
      <c r="C17" s="6">
        <v>4256</v>
      </c>
      <c r="D17" s="6">
        <v>4622</v>
      </c>
      <c r="E17" s="6">
        <v>8878</v>
      </c>
      <c r="F17" s="1">
        <v>20.38</v>
      </c>
      <c r="G17" s="55">
        <f t="shared" si="0"/>
        <v>435.62315996074585</v>
      </c>
    </row>
    <row r="18" spans="1:7" ht="13.5">
      <c r="A18" s="3" t="s">
        <v>28</v>
      </c>
      <c r="B18" s="6">
        <v>756</v>
      </c>
      <c r="C18" s="6">
        <v>846</v>
      </c>
      <c r="D18" s="6">
        <v>707</v>
      </c>
      <c r="E18" s="6">
        <v>1553</v>
      </c>
      <c r="F18" s="1">
        <v>11.87</v>
      </c>
      <c r="G18" s="55">
        <f t="shared" si="0"/>
        <v>130.8340353833193</v>
      </c>
    </row>
    <row r="19" spans="1:7" ht="13.5">
      <c r="A19" s="3" t="s">
        <v>24</v>
      </c>
      <c r="B19" s="6">
        <v>1359</v>
      </c>
      <c r="C19" s="6">
        <v>1288</v>
      </c>
      <c r="D19" s="6">
        <v>1439</v>
      </c>
      <c r="E19" s="6">
        <v>2727</v>
      </c>
      <c r="F19" s="1">
        <v>6.33</v>
      </c>
      <c r="G19" s="55">
        <f t="shared" si="0"/>
        <v>430.8056872037915</v>
      </c>
    </row>
    <row r="20" spans="1:7" ht="13.5">
      <c r="A20" s="3" t="s">
        <v>26</v>
      </c>
      <c r="B20" s="6">
        <v>7289</v>
      </c>
      <c r="C20" s="6">
        <v>8136</v>
      </c>
      <c r="D20" s="6">
        <v>8651</v>
      </c>
      <c r="E20" s="6">
        <v>16787</v>
      </c>
      <c r="F20" s="1">
        <v>18.12</v>
      </c>
      <c r="G20" s="55">
        <f t="shared" si="0"/>
        <v>926.4348785871964</v>
      </c>
    </row>
    <row r="21" spans="1:7" ht="13.5">
      <c r="A21" s="3" t="s">
        <v>25</v>
      </c>
      <c r="B21" s="6">
        <v>2569</v>
      </c>
      <c r="C21" s="6">
        <v>2636</v>
      </c>
      <c r="D21" s="6">
        <v>2809</v>
      </c>
      <c r="E21" s="6">
        <v>5445</v>
      </c>
      <c r="F21" s="1">
        <v>8.62</v>
      </c>
      <c r="G21" s="55">
        <f t="shared" si="0"/>
        <v>631.6705336426915</v>
      </c>
    </row>
    <row r="22" spans="1:7" ht="13.5">
      <c r="A22" s="3" t="s">
        <v>29</v>
      </c>
      <c r="B22" s="6">
        <v>5456</v>
      </c>
      <c r="C22" s="6">
        <v>6208</v>
      </c>
      <c r="D22" s="6">
        <v>6809</v>
      </c>
      <c r="E22" s="6">
        <v>13017</v>
      </c>
      <c r="F22" s="1">
        <v>8.88</v>
      </c>
      <c r="G22" s="55">
        <f t="shared" si="0"/>
        <v>1465.8783783783783</v>
      </c>
    </row>
    <row r="23" spans="1:7" ht="13.5">
      <c r="A23" s="3" t="s">
        <v>5</v>
      </c>
      <c r="B23" s="6">
        <v>2462</v>
      </c>
      <c r="C23" s="6">
        <v>3009</v>
      </c>
      <c r="D23" s="6">
        <v>3259</v>
      </c>
      <c r="E23" s="6">
        <v>6268</v>
      </c>
      <c r="F23" s="1">
        <v>5.03</v>
      </c>
      <c r="G23" s="55">
        <f t="shared" si="0"/>
        <v>1246.1232604373756</v>
      </c>
    </row>
    <row r="24" spans="1:7" ht="13.5">
      <c r="A24" s="5" t="s">
        <v>6</v>
      </c>
      <c r="B24" s="6">
        <v>1706</v>
      </c>
      <c r="C24" s="6">
        <v>1857</v>
      </c>
      <c r="D24" s="6">
        <v>2063</v>
      </c>
      <c r="E24" s="6">
        <v>3920</v>
      </c>
      <c r="F24" s="1">
        <v>6.11</v>
      </c>
      <c r="G24" s="55">
        <f t="shared" si="0"/>
        <v>641.5711947626841</v>
      </c>
    </row>
    <row r="25" spans="1:7" ht="13.5">
      <c r="A25" s="2" t="s">
        <v>42</v>
      </c>
      <c r="B25" s="6">
        <f>SUM(B2:B24)</f>
        <v>118762</v>
      </c>
      <c r="C25" s="6">
        <f>SUM(C2:C24)</f>
        <v>121244</v>
      </c>
      <c r="D25" s="6">
        <f>SUM(D2:D24)</f>
        <v>134264</v>
      </c>
      <c r="E25" s="6">
        <f>SUM(E2:E24)</f>
        <v>255508</v>
      </c>
      <c r="F25" s="56">
        <v>191.39</v>
      </c>
      <c r="G25" s="57">
        <f>E25/F25</f>
        <v>1335.012278593448</v>
      </c>
    </row>
    <row r="27" ht="14.25">
      <c r="D27" s="41"/>
    </row>
    <row r="28" spans="2:7" ht="13.5">
      <c r="B28" s="43"/>
      <c r="C28" s="43"/>
      <c r="D28" s="43"/>
      <c r="E28" s="43"/>
      <c r="F28" s="43"/>
      <c r="G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箕浦　啓子</dc:creator>
  <cp:keywords/>
  <dc:description/>
  <cp:lastModifiedBy>箕浦　啓子</cp:lastModifiedBy>
  <cp:lastPrinted>2017-10-02T07:00:02Z</cp:lastPrinted>
  <dcterms:created xsi:type="dcterms:W3CDTF">1997-01-08T22:48:59Z</dcterms:created>
  <dcterms:modified xsi:type="dcterms:W3CDTF">2017-12-08T04:10:26Z</dcterms:modified>
  <cp:category/>
  <cp:version/>
  <cp:contentType/>
  <cp:contentStatus/>
</cp:coreProperties>
</file>