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165" windowWidth="10365" windowHeight="7590" firstSheet="1" activeTab="12"/>
  </bookViews>
  <sheets>
    <sheet name="H28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0">'10月1日'!$A$1:$G$30</definedName>
    <definedName name="_xlnm.Print_Area" localSheetId="1">'1月1日'!$A$1:$G$28</definedName>
  </definedNames>
  <calcPr fullCalcOnLoad="1"/>
</workbook>
</file>

<file path=xl/sharedStrings.xml><?xml version="1.0" encoding="utf-8"?>
<sst xmlns="http://schemas.openxmlformats.org/spreadsheetml/2006/main" count="546" uniqueCount="70">
  <si>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</si>
  <si>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</si>
  <si>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</si>
  <si>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</si>
  <si>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</si>
  <si>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</si>
  <si>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</si>
  <si>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</si>
  <si>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</si>
  <si>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</si>
  <si>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</si>
  <si>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</si>
  <si>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</si>
  <si>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</si>
  <si>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</si>
  <si>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</si>
  <si>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</si>
  <si>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</si>
  <si>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</si>
  <si>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</si>
  <si>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</si>
  <si>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</si>
  <si>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</si>
  <si>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</si>
  <si>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</si>
  <si>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</si>
  <si>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</si>
  <si>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</si>
  <si>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</si>
  <si>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</si>
  <si>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</si>
  <si>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</si>
  <si>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</si>
  <si>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</si>
  <si>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</si>
  <si>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</si>
  <si>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</si>
  <si>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</si>
  <si>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</si>
  <si>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</si>
  <si>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</si>
  <si>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</si>
  <si>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</si>
  <si>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</si>
  <si>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</si>
  <si>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</si>
  <si>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</si>
  <si>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世帯数</t>
  </si>
  <si>
    <t>男</t>
  </si>
  <si>
    <t>女</t>
  </si>
  <si>
    <t>徳島市地区別住民基本台帳人口・世帯数（平成２８年）</t>
  </si>
  <si>
    <t xml:space="preserve"> 内   町</t>
  </si>
  <si>
    <t xml:space="preserve">                  </t>
  </si>
  <si>
    <t xml:space="preserve">        </t>
  </si>
  <si>
    <t xml:space="preserve"> 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</si>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</sst>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  <numFmt numFmtId="185" formatCode="#,##0_ "/>
    <numFmt numFmtId="186" formatCode="0_);[Red]\(0\)"/>
    <numFmt numFmtId="187" formatCode="#,##0_);[Red]\(#,##0\)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60" applyFont="1" applyFill="1" applyBorder="1" applyAlignment="1">
      <alignment horizontal="center" wrapText="1"/>
      <protection/>
    </xf>
    <xf numFmtId="57" fontId="3" fillId="0" borderId="23" xfId="60" applyNumberFormat="1" applyFont="1" applyFill="1" applyBorder="1" applyAlignment="1">
      <alignment horizontal="center" wrapText="1"/>
      <protection/>
    </xf>
    <xf numFmtId="57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0" fontId="0" fillId="0" borderId="0" xfId="0" applyAlignment="1">
      <alignment vertical="center"/>
    </xf>
    <xf numFmtId="180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B2" sqref="B2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50</v>
      </c>
    </row>
    <row r="2" ht="13.5" customHeight="1">
      <c r="L2" t="s">
        <v>43</v>
      </c>
    </row>
    <row r="3" spans="1:14" ht="13.5" customHeight="1" thickBot="1">
      <c r="A3" s="13" t="s">
        <v>7</v>
      </c>
      <c r="B3" s="13"/>
      <c r="C3" s="13" t="s">
        <v>30</v>
      </c>
      <c r="D3" s="13" t="s">
        <v>31</v>
      </c>
      <c r="E3" s="13" t="s">
        <v>32</v>
      </c>
      <c r="F3" s="13" t="s">
        <v>33</v>
      </c>
      <c r="G3" s="13" t="s">
        <v>34</v>
      </c>
      <c r="H3" s="13" t="s">
        <v>35</v>
      </c>
      <c r="I3" s="13" t="s">
        <v>36</v>
      </c>
      <c r="J3" s="13" t="s">
        <v>37</v>
      </c>
      <c r="K3" s="13" t="s">
        <v>38</v>
      </c>
      <c r="L3" s="13" t="s">
        <v>39</v>
      </c>
      <c r="M3" s="13" t="s">
        <v>40</v>
      </c>
      <c r="N3" s="13" t="s">
        <v>41</v>
      </c>
    </row>
    <row r="4" spans="1:14" ht="13.5" customHeight="1">
      <c r="A4" s="14" t="s">
        <v>14</v>
      </c>
      <c r="B4" s="15" t="s">
        <v>8</v>
      </c>
      <c r="C4" s="35">
        <f>'1月1日'!$B$2</f>
        <v>2933</v>
      </c>
      <c r="D4" s="35">
        <f>'2月1日'!B2</f>
        <v>2922</v>
      </c>
      <c r="E4" s="35">
        <f>'3月1日'!$B2</f>
        <v>2923</v>
      </c>
      <c r="F4" s="35">
        <f>'4月1日'!$B$2</f>
        <v>2911</v>
      </c>
      <c r="G4" s="35">
        <f>'5月1日'!$B$2</f>
        <v>2916</v>
      </c>
      <c r="H4" s="35">
        <f>'6月1日'!$B$2</f>
        <v>2921</v>
      </c>
      <c r="I4" s="35">
        <f>'7月1日'!$B$2</f>
        <v>2917</v>
      </c>
      <c r="J4" s="35">
        <f>'8月1日'!$B$2</f>
        <v>2919</v>
      </c>
      <c r="K4" s="35">
        <f>'9月1日'!$B$2</f>
        <v>2913</v>
      </c>
      <c r="L4" s="35">
        <f>'10月1日'!$B$2</f>
        <v>2929</v>
      </c>
      <c r="M4" s="35">
        <f>'11月1日'!$B$2</f>
        <v>2934</v>
      </c>
      <c r="N4" s="36">
        <f>'12月1日'!$B$2</f>
        <v>2928</v>
      </c>
    </row>
    <row r="5" spans="1:14" ht="13.5" customHeight="1">
      <c r="A5" s="16"/>
      <c r="B5" s="4" t="s">
        <v>9</v>
      </c>
      <c r="C5" s="6">
        <f>'1月1日'!$C$2</f>
        <v>2638</v>
      </c>
      <c r="D5" s="6">
        <f>'2月1日'!C2</f>
        <v>2634</v>
      </c>
      <c r="E5" s="6">
        <f>'3月1日'!$C$2</f>
        <v>2632</v>
      </c>
      <c r="F5" s="6">
        <f>'4月1日'!$C$2</f>
        <v>2609</v>
      </c>
      <c r="G5" s="6">
        <f>'5月1日'!$C$2</f>
        <v>2609</v>
      </c>
      <c r="H5" s="6">
        <f>'6月1日'!$C$2</f>
        <v>2616</v>
      </c>
      <c r="I5" s="6">
        <f>'7月1日'!$C$2</f>
        <v>2613</v>
      </c>
      <c r="J5" s="6">
        <f>'8月1日'!$C$2</f>
        <v>2621</v>
      </c>
      <c r="K5" s="6">
        <f>'9月1日'!$C$2</f>
        <v>2618</v>
      </c>
      <c r="L5" s="6">
        <f>'10月1日'!$C$2</f>
        <v>2622</v>
      </c>
      <c r="M5" s="6">
        <f>'11月1日'!$C$2</f>
        <v>2627</v>
      </c>
      <c r="N5" s="17">
        <f>'12月1日'!$C$2</f>
        <v>2620</v>
      </c>
    </row>
    <row r="6" spans="1:14" ht="13.5" customHeight="1">
      <c r="A6" s="16"/>
      <c r="B6" s="4" t="s">
        <v>10</v>
      </c>
      <c r="C6" s="6">
        <f>'1月1日'!$D$2</f>
        <v>3126</v>
      </c>
      <c r="D6" s="6">
        <f>'2月1日'!$D2</f>
        <v>3113</v>
      </c>
      <c r="E6" s="6">
        <f>'3月1日'!$D$2</f>
        <v>3116</v>
      </c>
      <c r="F6" s="6">
        <f>'4月1日'!$D$2</f>
        <v>3095</v>
      </c>
      <c r="G6" s="6">
        <f>'5月1日'!$D$2</f>
        <v>3095</v>
      </c>
      <c r="H6" s="6">
        <f>'6月1日'!$D$2</f>
        <v>3092</v>
      </c>
      <c r="I6" s="6">
        <f>'7月1日'!$D$2</f>
        <v>3086</v>
      </c>
      <c r="J6" s="6">
        <f>'8月1日'!$D$2</f>
        <v>3093</v>
      </c>
      <c r="K6" s="6">
        <f>'9月1日'!$D$2</f>
        <v>3087</v>
      </c>
      <c r="L6" s="6">
        <f>'10月1日'!$D$2</f>
        <v>3097</v>
      </c>
      <c r="M6" s="6">
        <f>'11月1日'!$D$2</f>
        <v>3107</v>
      </c>
      <c r="N6" s="17">
        <f>'12月1日'!$D$2</f>
        <v>3104</v>
      </c>
    </row>
    <row r="7" spans="1:14" ht="13.5" customHeight="1">
      <c r="A7" s="16"/>
      <c r="B7" s="4" t="s">
        <v>11</v>
      </c>
      <c r="C7" s="33">
        <f>'1月1日'!$E$2</f>
        <v>5764</v>
      </c>
      <c r="D7" s="33">
        <f>'2月1日'!$E$2</f>
        <v>5747</v>
      </c>
      <c r="E7" s="33">
        <f>'3月1日'!$E$2</f>
        <v>5748</v>
      </c>
      <c r="F7" s="33">
        <f>'4月1日'!$E$2</f>
        <v>5704</v>
      </c>
      <c r="G7" s="33">
        <f>'5月1日'!$E$2</f>
        <v>5704</v>
      </c>
      <c r="H7" s="33">
        <f>'6月1日'!$E$2</f>
        <v>5708</v>
      </c>
      <c r="I7" s="33">
        <f>'7月1日'!$E$2</f>
        <v>5699</v>
      </c>
      <c r="J7" s="33">
        <f>'8月1日'!$E$2</f>
        <v>5714</v>
      </c>
      <c r="K7" s="33">
        <f>'9月1日'!$E$2</f>
        <v>5705</v>
      </c>
      <c r="L7" s="33">
        <f>'10月1日'!$E$2</f>
        <v>5719</v>
      </c>
      <c r="M7" s="33">
        <f>'11月1日'!$E$2</f>
        <v>5734</v>
      </c>
      <c r="N7" s="34">
        <f>'12月1日'!$E$2</f>
        <v>5724</v>
      </c>
    </row>
    <row r="8" spans="1:14" ht="13.5" customHeight="1">
      <c r="A8" s="16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8">
        <f>'12月1日'!$F$2</f>
        <v>1.62</v>
      </c>
    </row>
    <row r="9" spans="1:14" ht="13.5" customHeight="1" thickBot="1">
      <c r="A9" s="19"/>
      <c r="B9" s="20" t="s">
        <v>13</v>
      </c>
      <c r="C9" s="21">
        <f>'1月1日'!$G$2</f>
        <v>3558.0246913580245</v>
      </c>
      <c r="D9" s="21">
        <f>'2月1日'!$G$2</f>
        <v>3547.5308641975307</v>
      </c>
      <c r="E9" s="21">
        <f>'3月1日'!$G$2</f>
        <v>3548.148148148148</v>
      </c>
      <c r="F9" s="21">
        <f>'4月1日'!$G$2</f>
        <v>3520.9876543209875</v>
      </c>
      <c r="G9" s="21">
        <f>'5月1日'!$G$2</f>
        <v>3520.9876543209875</v>
      </c>
      <c r="H9" s="21">
        <f>'6月1日'!$G$2</f>
        <v>3523.4567901234564</v>
      </c>
      <c r="I9" s="21">
        <f>'7月1日'!$G$2</f>
        <v>3517.901234567901</v>
      </c>
      <c r="J9" s="21">
        <f>'8月1日'!$G$2</f>
        <v>3527.1604938271603</v>
      </c>
      <c r="K9" s="21">
        <f>'9月1日'!$G$2</f>
        <v>3521.6049382716046</v>
      </c>
      <c r="L9" s="21">
        <f>'10月1日'!$G$2</f>
        <v>3530.2469135802467</v>
      </c>
      <c r="M9" s="21">
        <f>'11月1日'!$G$2</f>
        <v>3539.506172839506</v>
      </c>
      <c r="N9" s="22">
        <f>'12月1日'!$G$2</f>
        <v>3533.333333333333</v>
      </c>
    </row>
    <row r="10" spans="1:14" ht="13.5" customHeight="1">
      <c r="A10" s="14" t="s">
        <v>17</v>
      </c>
      <c r="B10" s="15" t="s">
        <v>8</v>
      </c>
      <c r="C10" s="35">
        <f>'1月1日'!$B$3</f>
        <v>1057</v>
      </c>
      <c r="D10" s="35">
        <f>'2月1日'!$B$3</f>
        <v>1063</v>
      </c>
      <c r="E10" s="35">
        <f>'3月1日'!$B$3</f>
        <v>1059</v>
      </c>
      <c r="F10" s="35">
        <f>'4月1日'!$B$3</f>
        <v>1062</v>
      </c>
      <c r="G10" s="35">
        <f>'5月1日'!$B$3</f>
        <v>1071</v>
      </c>
      <c r="H10" s="35">
        <f>'6月1日'!$B$3</f>
        <v>1070</v>
      </c>
      <c r="I10" s="35">
        <f>'7月1日'!$B$3</f>
        <v>1075</v>
      </c>
      <c r="J10" s="35">
        <f>'8月1日'!$B$3</f>
        <v>1077</v>
      </c>
      <c r="K10" s="35">
        <f>'9月1日'!$B$3</f>
        <v>1083</v>
      </c>
      <c r="L10" s="35">
        <f>'10月1日'!$B$3</f>
        <v>1081</v>
      </c>
      <c r="M10" s="35">
        <f>'11月1日'!$B$3</f>
        <v>1086</v>
      </c>
      <c r="N10" s="36">
        <f>'12月1日'!$B$3</f>
        <v>1081</v>
      </c>
    </row>
    <row r="11" spans="1:14" ht="13.5" customHeight="1">
      <c r="A11" s="16"/>
      <c r="B11" s="4" t="s">
        <v>9</v>
      </c>
      <c r="C11" s="6">
        <f>'1月1日'!$C$3</f>
        <v>1009</v>
      </c>
      <c r="D11" s="6">
        <f>'2月1日'!$C$3</f>
        <v>1013</v>
      </c>
      <c r="E11" s="6">
        <f>'3月1日'!$C$3</f>
        <v>1012</v>
      </c>
      <c r="F11" s="6">
        <f>'4月1日'!$C$3</f>
        <v>1007</v>
      </c>
      <c r="G11" s="6">
        <f>'5月1日'!$C$3</f>
        <v>1018</v>
      </c>
      <c r="H11" s="6">
        <f>'6月1日'!$C$3</f>
        <v>1014</v>
      </c>
      <c r="I11" s="6">
        <f>'7月1日'!$C$3</f>
        <v>1012</v>
      </c>
      <c r="J11" s="6">
        <f>'8月1日'!$C$3</f>
        <v>1010</v>
      </c>
      <c r="K11" s="6">
        <f>'9月1日'!$C$3</f>
        <v>1018</v>
      </c>
      <c r="L11" s="6">
        <f>'10月1日'!$C$3</f>
        <v>1016</v>
      </c>
      <c r="M11" s="6">
        <f>'11月1日'!$C$3</f>
        <v>1016</v>
      </c>
      <c r="N11" s="17">
        <f>'12月1日'!$C$3</f>
        <v>1013</v>
      </c>
    </row>
    <row r="12" spans="1:14" ht="13.5" customHeight="1">
      <c r="A12" s="16"/>
      <c r="B12" s="4" t="s">
        <v>10</v>
      </c>
      <c r="C12" s="6">
        <f>'1月1日'!$D$3</f>
        <v>1156</v>
      </c>
      <c r="D12" s="6">
        <f>'2月1日'!$D$3</f>
        <v>1160</v>
      </c>
      <c r="E12" s="6">
        <f>'3月1日'!$D$3</f>
        <v>1159</v>
      </c>
      <c r="F12" s="6">
        <f>'4月1日'!$D$3</f>
        <v>1167</v>
      </c>
      <c r="G12" s="6">
        <f>'5月1日'!$D$3</f>
        <v>1168</v>
      </c>
      <c r="H12" s="6">
        <f>'6月1日'!$D$3</f>
        <v>1168</v>
      </c>
      <c r="I12" s="6">
        <f>'7月1日'!$D$3</f>
        <v>1173</v>
      </c>
      <c r="J12" s="6">
        <f>'8月1日'!$D$3</f>
        <v>1173</v>
      </c>
      <c r="K12" s="6">
        <f>'9月1日'!$D$3</f>
        <v>1173</v>
      </c>
      <c r="L12" s="6">
        <f>'10月1日'!$D$3</f>
        <v>1171</v>
      </c>
      <c r="M12" s="6">
        <f>'11月1日'!$D$3</f>
        <v>1177</v>
      </c>
      <c r="N12" s="17">
        <f>'12月1日'!$D$3</f>
        <v>1177</v>
      </c>
    </row>
    <row r="13" spans="1:14" ht="13.5" customHeight="1">
      <c r="A13" s="16"/>
      <c r="B13" s="4" t="s">
        <v>11</v>
      </c>
      <c r="C13" s="33">
        <f>'1月1日'!$E$3</f>
        <v>2165</v>
      </c>
      <c r="D13" s="33">
        <f>'2月1日'!$E$3</f>
        <v>2173</v>
      </c>
      <c r="E13" s="33">
        <f>'3月1日'!$E$3</f>
        <v>2171</v>
      </c>
      <c r="F13" s="33">
        <f>'4月1日'!$E$3</f>
        <v>2174</v>
      </c>
      <c r="G13" s="33">
        <f>'5月1日'!$E$3</f>
        <v>2186</v>
      </c>
      <c r="H13" s="33">
        <f>'6月1日'!$E$3</f>
        <v>2182</v>
      </c>
      <c r="I13" s="33">
        <f>'7月1日'!$E$3</f>
        <v>2185</v>
      </c>
      <c r="J13" s="33">
        <f>'8月1日'!$E$3</f>
        <v>2183</v>
      </c>
      <c r="K13" s="33">
        <f>'9月1日'!$E$3</f>
        <v>2191</v>
      </c>
      <c r="L13" s="33">
        <f>'10月1日'!$E$3</f>
        <v>2187</v>
      </c>
      <c r="M13" s="33">
        <f>'11月1日'!$E$3</f>
        <v>2193</v>
      </c>
      <c r="N13" s="34">
        <f>'12月1日'!$E$3</f>
        <v>2190</v>
      </c>
    </row>
    <row r="14" spans="1:14" ht="13.5" customHeight="1">
      <c r="A14" s="16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8">
        <f>'12月1日'!$F$3</f>
        <v>1.14</v>
      </c>
    </row>
    <row r="15" spans="1:14" ht="13.5" customHeight="1" thickBot="1">
      <c r="A15" s="19"/>
      <c r="B15" s="20" t="s">
        <v>13</v>
      </c>
      <c r="C15" s="21">
        <f>'1月1日'!$G$3</f>
        <v>1899.1228070175441</v>
      </c>
      <c r="D15" s="21">
        <f>'2月1日'!$G$3</f>
        <v>1906.1403508771932</v>
      </c>
      <c r="E15" s="21">
        <f>'3月1日'!$G$3</f>
        <v>1904.3859649122808</v>
      </c>
      <c r="F15" s="21">
        <f>'4月1日'!$G$3</f>
        <v>1907.0175438596493</v>
      </c>
      <c r="G15" s="21">
        <f>'5月1日'!$G$3</f>
        <v>1917.543859649123</v>
      </c>
      <c r="H15" s="21">
        <f>'6月1日'!$G$3</f>
        <v>1914.0350877192984</v>
      </c>
      <c r="I15" s="21">
        <f>'7月1日'!$G$3</f>
        <v>1916.6666666666667</v>
      </c>
      <c r="J15" s="21">
        <f>'8月1日'!$G$3</f>
        <v>1914.9122807017545</v>
      </c>
      <c r="K15" s="21">
        <f>'9月1日'!$G$3</f>
        <v>1921.9298245614036</v>
      </c>
      <c r="L15" s="21">
        <f>'10月1日'!$G$3</f>
        <v>1918.4210526315792</v>
      </c>
      <c r="M15" s="21">
        <f>'11月1日'!$G$3</f>
        <v>1923.684210526316</v>
      </c>
      <c r="N15" s="22">
        <f>'12月1日'!$G$3</f>
        <v>1921.0526315789475</v>
      </c>
    </row>
    <row r="16" spans="1:14" ht="13.5" customHeight="1">
      <c r="A16" s="14" t="s">
        <v>1</v>
      </c>
      <c r="B16" s="15" t="s">
        <v>8</v>
      </c>
      <c r="C16" s="35">
        <f>'1月1日'!$B$4</f>
        <v>1135</v>
      </c>
      <c r="D16" s="35">
        <f>'2月1日'!$B$4</f>
        <v>1137</v>
      </c>
      <c r="E16" s="35">
        <f>'3月1日'!$B$4</f>
        <v>1132</v>
      </c>
      <c r="F16" s="35">
        <f>'4月1日'!$B$4</f>
        <v>1127</v>
      </c>
      <c r="G16" s="35">
        <f>'5月1日'!$B$4</f>
        <v>1138</v>
      </c>
      <c r="H16" s="35">
        <f>'6月1日'!$B$4</f>
        <v>1132</v>
      </c>
      <c r="I16" s="35">
        <f>'7月1日'!$B$4</f>
        <v>1135</v>
      </c>
      <c r="J16" s="35">
        <f>'8月1日'!$B$4</f>
        <v>1134</v>
      </c>
      <c r="K16" s="35">
        <f>'9月1日'!$B$4</f>
        <v>1128</v>
      </c>
      <c r="L16" s="35">
        <f>'10月1日'!$B$4</f>
        <v>1125</v>
      </c>
      <c r="M16" s="35">
        <f>'11月1日'!$B$4</f>
        <v>1129</v>
      </c>
      <c r="N16" s="36">
        <f>'12月1日'!$B$4</f>
        <v>1128</v>
      </c>
    </row>
    <row r="17" spans="1:14" ht="13.5" customHeight="1">
      <c r="A17" s="16"/>
      <c r="B17" s="4" t="s">
        <v>9</v>
      </c>
      <c r="C17" s="6">
        <f>'1月1日'!$C$4</f>
        <v>956</v>
      </c>
      <c r="D17" s="6">
        <f>'2月1日'!$C$4</f>
        <v>957</v>
      </c>
      <c r="E17" s="6">
        <f>'3月1日'!$C$4</f>
        <v>952</v>
      </c>
      <c r="F17" s="6">
        <f>'4月1日'!$C$4</f>
        <v>950</v>
      </c>
      <c r="G17" s="6">
        <f>'5月1日'!$C$4</f>
        <v>951</v>
      </c>
      <c r="H17" s="6">
        <f>'6月1日'!$C$4</f>
        <v>948</v>
      </c>
      <c r="I17" s="6">
        <f>'7月1日'!$C$4</f>
        <v>955</v>
      </c>
      <c r="J17" s="6">
        <f>'8月1日'!$C$4</f>
        <v>953</v>
      </c>
      <c r="K17" s="6">
        <f>'9月1日'!$C$4</f>
        <v>947</v>
      </c>
      <c r="L17" s="6">
        <f>'10月1日'!$C$4</f>
        <v>951</v>
      </c>
      <c r="M17" s="6">
        <f>'11月1日'!$C$4</f>
        <v>947</v>
      </c>
      <c r="N17" s="17">
        <f>'12月1日'!$C$4</f>
        <v>947</v>
      </c>
    </row>
    <row r="18" spans="1:14" ht="13.5" customHeight="1">
      <c r="A18" s="16"/>
      <c r="B18" s="4" t="s">
        <v>10</v>
      </c>
      <c r="C18" s="6">
        <f>'1月1日'!$D$4</f>
        <v>1125</v>
      </c>
      <c r="D18" s="6">
        <f>'2月1日'!$D$4</f>
        <v>1127</v>
      </c>
      <c r="E18" s="6">
        <f>'3月1日'!$D$4</f>
        <v>1123</v>
      </c>
      <c r="F18" s="6">
        <f>'4月1日'!$D$4</f>
        <v>1129</v>
      </c>
      <c r="G18" s="6">
        <f>'5月1日'!$D$4</f>
        <v>1138</v>
      </c>
      <c r="H18" s="6">
        <f>'6月1日'!$D$4</f>
        <v>1132</v>
      </c>
      <c r="I18" s="6">
        <f>'7月1日'!$D$4</f>
        <v>1132</v>
      </c>
      <c r="J18" s="6">
        <f>'8月1日'!$D$4</f>
        <v>1128</v>
      </c>
      <c r="K18" s="6">
        <f>'9月1日'!$D$4</f>
        <v>1121</v>
      </c>
      <c r="L18" s="6">
        <f>'10月1日'!$D$4</f>
        <v>1118</v>
      </c>
      <c r="M18" s="6">
        <f>'11月1日'!$D$4</f>
        <v>1114</v>
      </c>
      <c r="N18" s="17">
        <f>'12月1日'!$D$4</f>
        <v>1112</v>
      </c>
    </row>
    <row r="19" spans="1:14" ht="13.5" customHeight="1">
      <c r="A19" s="16"/>
      <c r="B19" s="4" t="s">
        <v>11</v>
      </c>
      <c r="C19" s="33">
        <f>'1月1日'!$E$4</f>
        <v>2081</v>
      </c>
      <c r="D19" s="33">
        <f>'2月1日'!$E$4</f>
        <v>2084</v>
      </c>
      <c r="E19" s="33">
        <f>'3月1日'!$E$4</f>
        <v>2075</v>
      </c>
      <c r="F19" s="33">
        <f>'4月1日'!$E$4</f>
        <v>2079</v>
      </c>
      <c r="G19" s="33">
        <f>'5月1日'!$E$4</f>
        <v>2089</v>
      </c>
      <c r="H19" s="33">
        <f>'6月1日'!$E$4</f>
        <v>2080</v>
      </c>
      <c r="I19" s="33">
        <f>'7月1日'!$E$4</f>
        <v>2087</v>
      </c>
      <c r="J19" s="33">
        <f>'8月1日'!$E$4</f>
        <v>2081</v>
      </c>
      <c r="K19" s="33">
        <f>'9月1日'!$E$4</f>
        <v>2068</v>
      </c>
      <c r="L19" s="33">
        <f>'10月1日'!$E$4</f>
        <v>2069</v>
      </c>
      <c r="M19" s="33">
        <f>'11月1日'!$E$4</f>
        <v>2061</v>
      </c>
      <c r="N19" s="34">
        <f>'12月1日'!$E$4</f>
        <v>2059</v>
      </c>
    </row>
    <row r="20" spans="1:14" ht="13.5" customHeight="1">
      <c r="A20" s="16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8">
        <f>'12月1日'!$F$4</f>
        <v>0.62</v>
      </c>
    </row>
    <row r="21" spans="1:14" ht="13.5" customHeight="1" thickBot="1">
      <c r="A21" s="19"/>
      <c r="B21" s="20" t="s">
        <v>13</v>
      </c>
      <c r="C21" s="21">
        <f>'1月1日'!$G$4</f>
        <v>3356.451612903226</v>
      </c>
      <c r="D21" s="21">
        <f>'2月1日'!$G$4</f>
        <v>3361.2903225806454</v>
      </c>
      <c r="E21" s="21">
        <f>'3月1日'!$G$4</f>
        <v>3346.7741935483873</v>
      </c>
      <c r="F21" s="21">
        <f>'4月1日'!$G$4</f>
        <v>3353.225806451613</v>
      </c>
      <c r="G21" s="21">
        <f>'5月1日'!$G$4</f>
        <v>3369.3548387096776</v>
      </c>
      <c r="H21" s="21">
        <f>'6月1日'!$G$4</f>
        <v>3354.8387096774195</v>
      </c>
      <c r="I21" s="21">
        <f>'7月1日'!$G$4</f>
        <v>3366.1290322580644</v>
      </c>
      <c r="J21" s="21">
        <f>'8月1日'!$G$4</f>
        <v>3356.451612903226</v>
      </c>
      <c r="K21" s="21">
        <f>'9月1日'!$G$4</f>
        <v>3335.483870967742</v>
      </c>
      <c r="L21" s="21">
        <f>'10月1日'!$G$4</f>
        <v>3337.0967741935483</v>
      </c>
      <c r="M21" s="21">
        <f>'11月1日'!$G$4</f>
        <v>3324.1935483870966</v>
      </c>
      <c r="N21" s="22">
        <f>'12月1日'!$G$4</f>
        <v>3320.967741935484</v>
      </c>
    </row>
    <row r="22" spans="1:14" ht="13.5" customHeight="1">
      <c r="A22" s="14" t="s">
        <v>0</v>
      </c>
      <c r="B22" s="15" t="s">
        <v>8</v>
      </c>
      <c r="C22" s="35">
        <f>'1月1日'!$B$5</f>
        <v>3795</v>
      </c>
      <c r="D22" s="35">
        <f>'2月1日'!$B$5</f>
        <v>3794</v>
      </c>
      <c r="E22" s="35">
        <f>'3月1日'!$B$5</f>
        <v>3784</v>
      </c>
      <c r="F22" s="35">
        <f>'4月1日'!$B$5</f>
        <v>3775</v>
      </c>
      <c r="G22" s="35">
        <f>'5月1日'!$B$5</f>
        <v>3778</v>
      </c>
      <c r="H22" s="35">
        <f>'6月1日'!$B$5</f>
        <v>3785</v>
      </c>
      <c r="I22" s="35">
        <f>'7月1日'!$B$5</f>
        <v>3794</v>
      </c>
      <c r="J22" s="35">
        <f>'8月1日'!$B$5</f>
        <v>3789</v>
      </c>
      <c r="K22" s="35">
        <f>'9月1日'!$B$5</f>
        <v>3785</v>
      </c>
      <c r="L22" s="35">
        <f>'10月1日'!$B$5</f>
        <v>3777</v>
      </c>
      <c r="M22" s="35">
        <f>'11月1日'!$B$5</f>
        <v>3780</v>
      </c>
      <c r="N22" s="36">
        <f>'12月1日'!$B$5</f>
        <v>3780</v>
      </c>
    </row>
    <row r="23" spans="1:14" ht="13.5" customHeight="1">
      <c r="A23" s="16"/>
      <c r="B23" s="4" t="s">
        <v>9</v>
      </c>
      <c r="C23" s="6">
        <f>'1月1日'!$C$5</f>
        <v>3136</v>
      </c>
      <c r="D23" s="6">
        <f>'2月1日'!$C$5</f>
        <v>3136</v>
      </c>
      <c r="E23" s="6">
        <f>'3月1日'!$C$5</f>
        <v>3127</v>
      </c>
      <c r="F23" s="6">
        <f>'4月1日'!$C$5</f>
        <v>3100</v>
      </c>
      <c r="G23" s="6">
        <f>'5月1日'!$C$5</f>
        <v>3099</v>
      </c>
      <c r="H23" s="6">
        <f>'6月1日'!$C$5</f>
        <v>3103</v>
      </c>
      <c r="I23" s="6">
        <f>'7月1日'!$C$5</f>
        <v>3105</v>
      </c>
      <c r="J23" s="6">
        <f>'8月1日'!$C$5</f>
        <v>3104</v>
      </c>
      <c r="K23" s="6">
        <f>'9月1日'!$C$5</f>
        <v>3099</v>
      </c>
      <c r="L23" s="6">
        <f>'10月1日'!$C$5</f>
        <v>3092</v>
      </c>
      <c r="M23" s="6">
        <f>'11月1日'!$C$5</f>
        <v>3096</v>
      </c>
      <c r="N23" s="17">
        <f>'12月1日'!$C$5</f>
        <v>3096</v>
      </c>
    </row>
    <row r="24" spans="1:14" ht="13.5" customHeight="1">
      <c r="A24" s="16"/>
      <c r="B24" s="4" t="s">
        <v>10</v>
      </c>
      <c r="C24" s="6">
        <f>'1月1日'!$D$5</f>
        <v>3777</v>
      </c>
      <c r="D24" s="6">
        <f>'2月1日'!$D$5</f>
        <v>3774</v>
      </c>
      <c r="E24" s="6">
        <f>'3月1日'!$D$5</f>
        <v>3770</v>
      </c>
      <c r="F24" s="6">
        <f>'4月1日'!$D$5</f>
        <v>3757</v>
      </c>
      <c r="G24" s="6">
        <f>'5月1日'!$D$5</f>
        <v>3742</v>
      </c>
      <c r="H24" s="6">
        <f>'6月1日'!$D$5</f>
        <v>3731</v>
      </c>
      <c r="I24" s="6">
        <f>'7月1日'!$D$5</f>
        <v>3740</v>
      </c>
      <c r="J24" s="6">
        <f>'8月1日'!$D$5</f>
        <v>3723</v>
      </c>
      <c r="K24" s="6">
        <f>'9月1日'!$D$5</f>
        <v>3716</v>
      </c>
      <c r="L24" s="6">
        <f>'10月1日'!$D$5</f>
        <v>3714</v>
      </c>
      <c r="M24" s="6">
        <f>'11月1日'!$D$5</f>
        <v>3715</v>
      </c>
      <c r="N24" s="17">
        <f>'12月1日'!$D$5</f>
        <v>3721</v>
      </c>
    </row>
    <row r="25" spans="1:14" ht="13.5" customHeight="1">
      <c r="A25" s="16"/>
      <c r="B25" s="4" t="s">
        <v>11</v>
      </c>
      <c r="C25" s="33">
        <f>'1月1日'!$E$5</f>
        <v>6913</v>
      </c>
      <c r="D25" s="33">
        <f>'2月1日'!$E$5</f>
        <v>6910</v>
      </c>
      <c r="E25" s="33">
        <f>'3月1日'!$E$5</f>
        <v>6897</v>
      </c>
      <c r="F25" s="33">
        <f>'4月1日'!$E$5</f>
        <v>6857</v>
      </c>
      <c r="G25" s="33">
        <f>'5月1日'!$E$5</f>
        <v>6841</v>
      </c>
      <c r="H25" s="33">
        <f>'6月1日'!$E$5</f>
        <v>6834</v>
      </c>
      <c r="I25" s="33">
        <f>'7月1日'!$E$5</f>
        <v>6845</v>
      </c>
      <c r="J25" s="33">
        <f>'8月1日'!$E$5</f>
        <v>6827</v>
      </c>
      <c r="K25" s="33">
        <f>'9月1日'!$E$5</f>
        <v>6815</v>
      </c>
      <c r="L25" s="33">
        <f>'10月1日'!$E$5</f>
        <v>6806</v>
      </c>
      <c r="M25" s="33">
        <f>'11月1日'!$E$5</f>
        <v>6811</v>
      </c>
      <c r="N25" s="34">
        <f>'12月1日'!$E$5</f>
        <v>6817</v>
      </c>
    </row>
    <row r="26" spans="1:14" ht="13.5" customHeight="1">
      <c r="A26" s="16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8">
        <f>'12月1日'!$F$5</f>
        <v>0.94</v>
      </c>
    </row>
    <row r="27" spans="1:14" ht="13.5" customHeight="1" thickBot="1">
      <c r="A27" s="19"/>
      <c r="B27" s="20" t="s">
        <v>13</v>
      </c>
      <c r="C27" s="21">
        <f>'1月1日'!$G$5</f>
        <v>7354.255319148937</v>
      </c>
      <c r="D27" s="21">
        <f>'2月1日'!$G$5</f>
        <v>7351.063829787235</v>
      </c>
      <c r="E27" s="21">
        <f>'3月1日'!$G$5</f>
        <v>7337.234042553192</v>
      </c>
      <c r="F27" s="21">
        <f>'4月1日'!$G$5</f>
        <v>7294.68085106383</v>
      </c>
      <c r="G27" s="21">
        <f>'5月1日'!$G$5</f>
        <v>7277.659574468085</v>
      </c>
      <c r="H27" s="21">
        <f>'6月1日'!$G$5</f>
        <v>7270.212765957447</v>
      </c>
      <c r="I27" s="21">
        <f>'7月1日'!$G$5</f>
        <v>7281.914893617021</v>
      </c>
      <c r="J27" s="21">
        <f>'8月1日'!$G$5</f>
        <v>7262.765957446809</v>
      </c>
      <c r="K27" s="21">
        <f>'9月1日'!$G$5</f>
        <v>7250</v>
      </c>
      <c r="L27" s="21">
        <f>'10月1日'!$G$5</f>
        <v>7240.425531914894</v>
      </c>
      <c r="M27" s="21">
        <f>'11月1日'!$G$5</f>
        <v>7245.744680851064</v>
      </c>
      <c r="N27" s="22">
        <f>'12月1日'!$G$5</f>
        <v>7252.127659574468</v>
      </c>
    </row>
    <row r="28" spans="1:14" ht="13.5" customHeight="1">
      <c r="A28" s="14" t="s">
        <v>15</v>
      </c>
      <c r="B28" s="15" t="s">
        <v>8</v>
      </c>
      <c r="C28" s="35">
        <f>'1月1日'!$B$6</f>
        <v>5306</v>
      </c>
      <c r="D28" s="35">
        <f>'2月1日'!$B$6</f>
        <v>5316</v>
      </c>
      <c r="E28" s="35">
        <f>'3月1日'!$B$6</f>
        <v>5324</v>
      </c>
      <c r="F28" s="35">
        <f>'4月1日'!$B$6</f>
        <v>5319</v>
      </c>
      <c r="G28" s="35">
        <f>'5月1日'!$B$6</f>
        <v>5332</v>
      </c>
      <c r="H28" s="35">
        <f>'6月1日'!$B$6</f>
        <v>5328</v>
      </c>
      <c r="I28" s="35">
        <f>'7月1日'!$B$6</f>
        <v>5320</v>
      </c>
      <c r="J28" s="35">
        <f>'8月1日'!$B$6</f>
        <v>5303</v>
      </c>
      <c r="K28" s="35">
        <f>'9月1日'!$B$6</f>
        <v>5314</v>
      </c>
      <c r="L28" s="35">
        <f>'10月1日'!$B$6</f>
        <v>5300</v>
      </c>
      <c r="M28" s="35">
        <f>'11月1日'!$B$6</f>
        <v>5311</v>
      </c>
      <c r="N28" s="36">
        <f>'12月1日'!$B$6</f>
        <v>5304</v>
      </c>
    </row>
    <row r="29" spans="1:14" ht="13.5" customHeight="1">
      <c r="A29" s="16"/>
      <c r="B29" s="4" t="s">
        <v>9</v>
      </c>
      <c r="C29" s="6">
        <f>'1月1日'!$C$6</f>
        <v>4981</v>
      </c>
      <c r="D29" s="6">
        <f>'2月1日'!$C$6</f>
        <v>4995</v>
      </c>
      <c r="E29" s="6">
        <f>'3月1日'!$C$6</f>
        <v>5000</v>
      </c>
      <c r="F29" s="6">
        <f>'4月1日'!$C$6</f>
        <v>4951</v>
      </c>
      <c r="G29" s="6">
        <f>'5月1日'!$C$6</f>
        <v>4943</v>
      </c>
      <c r="H29" s="6">
        <f>'6月1日'!$C$6</f>
        <v>4932</v>
      </c>
      <c r="I29" s="6">
        <f>'7月1日'!$C$6</f>
        <v>4920</v>
      </c>
      <c r="J29" s="6">
        <f>'8月1日'!$C$6</f>
        <v>4912</v>
      </c>
      <c r="K29" s="6">
        <f>'9月1日'!$C$6</f>
        <v>4920</v>
      </c>
      <c r="L29" s="6">
        <f>'10月1日'!$C$6</f>
        <v>4911</v>
      </c>
      <c r="M29" s="6">
        <f>'11月1日'!$C$6</f>
        <v>4924</v>
      </c>
      <c r="N29" s="17">
        <f>'12月1日'!$C$6</f>
        <v>4911</v>
      </c>
    </row>
    <row r="30" spans="1:14" ht="13.5" customHeight="1">
      <c r="A30" s="16"/>
      <c r="B30" s="4" t="s">
        <v>10</v>
      </c>
      <c r="C30" s="6">
        <f>'1月1日'!$D$6</f>
        <v>5581</v>
      </c>
      <c r="D30" s="6">
        <f>'2月1日'!$D$6</f>
        <v>5580</v>
      </c>
      <c r="E30" s="6">
        <f>'3月1日'!$D$6</f>
        <v>5597</v>
      </c>
      <c r="F30" s="6">
        <f>'4月1日'!$D$6</f>
        <v>5572</v>
      </c>
      <c r="G30" s="6">
        <f>'5月1日'!$D$6</f>
        <v>5582</v>
      </c>
      <c r="H30" s="6">
        <f>'6月1日'!$D$6</f>
        <v>5582</v>
      </c>
      <c r="I30" s="6">
        <f>'7月1日'!$D$6</f>
        <v>5574</v>
      </c>
      <c r="J30" s="6">
        <f>'8月1日'!$D$6</f>
        <v>5559</v>
      </c>
      <c r="K30" s="6">
        <f>'9月1日'!$D$6</f>
        <v>5565</v>
      </c>
      <c r="L30" s="6">
        <f>'10月1日'!$D$6</f>
        <v>5565</v>
      </c>
      <c r="M30" s="6">
        <f>'11月1日'!$D$6</f>
        <v>5563</v>
      </c>
      <c r="N30" s="17">
        <f>'12月1日'!$D$6</f>
        <v>5551</v>
      </c>
    </row>
    <row r="31" spans="1:14" ht="13.5" customHeight="1">
      <c r="A31" s="16"/>
      <c r="B31" s="4" t="s">
        <v>11</v>
      </c>
      <c r="C31" s="33">
        <f>'1月1日'!$E$6</f>
        <v>10562</v>
      </c>
      <c r="D31" s="33">
        <f>'2月1日'!$E$6</f>
        <v>10575</v>
      </c>
      <c r="E31" s="33">
        <f>'3月1日'!$E$6</f>
        <v>10597</v>
      </c>
      <c r="F31" s="33">
        <f>'4月1日'!$E$6</f>
        <v>10523</v>
      </c>
      <c r="G31" s="33">
        <f>'5月1日'!$E$6</f>
        <v>10525</v>
      </c>
      <c r="H31" s="33">
        <f>'6月1日'!$E$6</f>
        <v>10514</v>
      </c>
      <c r="I31" s="33">
        <f>'7月1日'!$E$6</f>
        <v>10494</v>
      </c>
      <c r="J31" s="33">
        <f>'8月1日'!$E$6</f>
        <v>10471</v>
      </c>
      <c r="K31" s="33">
        <f>'9月1日'!$E$6</f>
        <v>10485</v>
      </c>
      <c r="L31" s="33">
        <f>'10月1日'!$E$6</f>
        <v>10476</v>
      </c>
      <c r="M31" s="33">
        <f>'11月1日'!$E$6</f>
        <v>10487</v>
      </c>
      <c r="N31" s="34">
        <f>'12月1日'!$E$6</f>
        <v>10462</v>
      </c>
    </row>
    <row r="32" spans="1:14" ht="13.5" customHeight="1">
      <c r="A32" s="16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8">
        <f>'12月1日'!$F$6</f>
        <v>2.07</v>
      </c>
    </row>
    <row r="33" spans="1:14" ht="13.5" customHeight="1" thickBot="1">
      <c r="A33" s="19"/>
      <c r="B33" s="20" t="s">
        <v>13</v>
      </c>
      <c r="C33" s="21">
        <f>'1月1日'!$G$6</f>
        <v>5102.415458937198</v>
      </c>
      <c r="D33" s="21">
        <f>'2月1日'!$G$6</f>
        <v>5108.695652173913</v>
      </c>
      <c r="E33" s="21">
        <f>'3月1日'!$G$6</f>
        <v>5119.323671497585</v>
      </c>
      <c r="F33" s="21">
        <f>'4月1日'!$G$6</f>
        <v>5083.574879227053</v>
      </c>
      <c r="G33" s="21">
        <f>'5月1日'!$G$6</f>
        <v>5084.541062801933</v>
      </c>
      <c r="H33" s="21">
        <f>'6月1日'!$G$6</f>
        <v>5079.227053140097</v>
      </c>
      <c r="I33" s="21">
        <f>'7月1日'!$G$6</f>
        <v>5069.565217391305</v>
      </c>
      <c r="J33" s="21">
        <f>'8月1日'!$G$6</f>
        <v>5058.454106280194</v>
      </c>
      <c r="K33" s="21">
        <f>'9月1日'!$G$6</f>
        <v>5065.217391304348</v>
      </c>
      <c r="L33" s="21">
        <f>'10月1日'!$G$6</f>
        <v>5060.869565217392</v>
      </c>
      <c r="M33" s="21">
        <f>'11月1日'!$G$6</f>
        <v>5066.183574879227</v>
      </c>
      <c r="N33" s="22">
        <f>'12月1日'!$G$6</f>
        <v>5054.106280193237</v>
      </c>
    </row>
    <row r="34" spans="1:14" ht="13.5" customHeight="1">
      <c r="A34" s="14" t="s">
        <v>20</v>
      </c>
      <c r="B34" s="15" t="s">
        <v>8</v>
      </c>
      <c r="C34" s="35">
        <f>'1月1日'!$B$7</f>
        <v>6946</v>
      </c>
      <c r="D34" s="35">
        <f>'2月1日'!$B$7</f>
        <v>6949</v>
      </c>
      <c r="E34" s="35">
        <f>'3月1日'!$B$7</f>
        <v>6942</v>
      </c>
      <c r="F34" s="35">
        <f>'4月1日'!$B$7</f>
        <v>6945</v>
      </c>
      <c r="G34" s="35">
        <f>'5月1日'!$B$7</f>
        <v>6983</v>
      </c>
      <c r="H34" s="35">
        <f>'6月1日'!$B$7</f>
        <v>7002</v>
      </c>
      <c r="I34" s="35">
        <f>'7月1日'!$B$7</f>
        <v>7008</v>
      </c>
      <c r="J34" s="35">
        <f>'8月1日'!$B$7</f>
        <v>7005</v>
      </c>
      <c r="K34" s="35">
        <f>'9月1日'!$B$7</f>
        <v>6997</v>
      </c>
      <c r="L34" s="35">
        <f>'10月1日'!$B$7</f>
        <v>7000</v>
      </c>
      <c r="M34" s="35">
        <f>'11月1日'!$B$7</f>
        <v>7004</v>
      </c>
      <c r="N34" s="36">
        <f>'12月1日'!$B$7</f>
        <v>7008</v>
      </c>
    </row>
    <row r="35" spans="1:14" ht="13.5" customHeight="1">
      <c r="A35" s="16"/>
      <c r="B35" s="4" t="s">
        <v>9</v>
      </c>
      <c r="C35" s="6">
        <f>'1月1日'!$C$7</f>
        <v>6822</v>
      </c>
      <c r="D35" s="6">
        <f>'2月1日'!$C$7</f>
        <v>6825</v>
      </c>
      <c r="E35" s="6">
        <f>'3月1日'!$C$7</f>
        <v>6806</v>
      </c>
      <c r="F35" s="6">
        <f>'4月1日'!$C$7</f>
        <v>6805</v>
      </c>
      <c r="G35" s="6">
        <f>'5月1日'!$C$7</f>
        <v>6820</v>
      </c>
      <c r="H35" s="6">
        <f>'6月1日'!$C$7</f>
        <v>6835</v>
      </c>
      <c r="I35" s="6">
        <f>'7月1日'!$C$7</f>
        <v>6842</v>
      </c>
      <c r="J35" s="6">
        <f>'8月1日'!$C$7</f>
        <v>6841</v>
      </c>
      <c r="K35" s="6">
        <f>'9月1日'!$C$7</f>
        <v>6844</v>
      </c>
      <c r="L35" s="6">
        <f>'10月1日'!$C$7</f>
        <v>6833</v>
      </c>
      <c r="M35" s="6">
        <f>'11月1日'!$C$7</f>
        <v>6824</v>
      </c>
      <c r="N35" s="17">
        <f>'12月1日'!$C$7</f>
        <v>6826</v>
      </c>
    </row>
    <row r="36" spans="1:14" ht="13.5" customHeight="1">
      <c r="A36" s="16"/>
      <c r="B36" s="4" t="s">
        <v>10</v>
      </c>
      <c r="C36" s="6">
        <f>'1月1日'!$D$7</f>
        <v>7566</v>
      </c>
      <c r="D36" s="6">
        <f>'2月1日'!$D$7</f>
        <v>7560</v>
      </c>
      <c r="E36" s="6">
        <f>'3月1日'!$D$7</f>
        <v>7540</v>
      </c>
      <c r="F36" s="6">
        <f>'4月1日'!$D$7</f>
        <v>7521</v>
      </c>
      <c r="G36" s="6">
        <f>'5月1日'!$D$7</f>
        <v>7529</v>
      </c>
      <c r="H36" s="6">
        <f>'6月1日'!$D$7</f>
        <v>7533</v>
      </c>
      <c r="I36" s="6">
        <f>'7月1日'!$D$7</f>
        <v>7522</v>
      </c>
      <c r="J36" s="6">
        <f>'8月1日'!$D$7</f>
        <v>7497</v>
      </c>
      <c r="K36" s="6">
        <f>'9月1日'!$D$7</f>
        <v>7488</v>
      </c>
      <c r="L36" s="6">
        <f>'10月1日'!$D$7</f>
        <v>7485</v>
      </c>
      <c r="M36" s="6">
        <f>'11月1日'!$D$7</f>
        <v>7477</v>
      </c>
      <c r="N36" s="17">
        <f>'12月1日'!$D$7</f>
        <v>7473</v>
      </c>
    </row>
    <row r="37" spans="1:14" ht="13.5" customHeight="1">
      <c r="A37" s="16"/>
      <c r="B37" s="4" t="s">
        <v>11</v>
      </c>
      <c r="C37" s="33">
        <f>'1月1日'!$E$7</f>
        <v>14388</v>
      </c>
      <c r="D37" s="33">
        <f>'2月1日'!$E$7</f>
        <v>14385</v>
      </c>
      <c r="E37" s="33">
        <f>'3月1日'!$E$7</f>
        <v>14346</v>
      </c>
      <c r="F37" s="33">
        <f>'4月1日'!$E$7</f>
        <v>14326</v>
      </c>
      <c r="G37" s="33">
        <f>'5月1日'!$E$7</f>
        <v>14349</v>
      </c>
      <c r="H37" s="33">
        <f>'6月1日'!$E$7</f>
        <v>14368</v>
      </c>
      <c r="I37" s="33">
        <f>'7月1日'!$E$7</f>
        <v>14364</v>
      </c>
      <c r="J37" s="33">
        <f>'8月1日'!$E$7</f>
        <v>14338</v>
      </c>
      <c r="K37" s="33">
        <f>'9月1日'!$E$7</f>
        <v>14332</v>
      </c>
      <c r="L37" s="33">
        <f>'10月1日'!$E$7</f>
        <v>14318</v>
      </c>
      <c r="M37" s="33">
        <f>'11月1日'!$E$7</f>
        <v>14301</v>
      </c>
      <c r="N37" s="34">
        <f>'12月1日'!$E$7</f>
        <v>14299</v>
      </c>
    </row>
    <row r="38" spans="1:14" ht="13.5" customHeight="1">
      <c r="A38" s="16"/>
      <c r="B38" s="4" t="s">
        <v>12</v>
      </c>
      <c r="C38" s="8">
        <f>'1月1日'!$F$7</f>
        <v>3</v>
      </c>
      <c r="D38" s="8">
        <f>'2月1日'!$F$7</f>
        <v>3</v>
      </c>
      <c r="E38" s="8">
        <f>'3月1日'!$F$7</f>
        <v>3</v>
      </c>
      <c r="F38" s="8">
        <f>'4月1日'!$F$7</f>
        <v>3</v>
      </c>
      <c r="G38" s="8">
        <f>'5月1日'!$F$7</f>
        <v>3</v>
      </c>
      <c r="H38" s="8">
        <f>'6月1日'!$F$7</f>
        <v>3</v>
      </c>
      <c r="I38" s="8">
        <f>'7月1日'!$F$7</f>
        <v>3</v>
      </c>
      <c r="J38" s="8">
        <f>'8月1日'!$F$7</f>
        <v>3</v>
      </c>
      <c r="K38" s="8">
        <f>'9月1日'!$F$7</f>
        <v>3</v>
      </c>
      <c r="L38" s="8">
        <f>'10月1日'!$F$7</f>
        <v>3</v>
      </c>
      <c r="M38" s="8">
        <f>'11月1日'!$F$7</f>
        <v>3</v>
      </c>
      <c r="N38" s="23">
        <f>'12月1日'!$F$7</f>
        <v>3</v>
      </c>
    </row>
    <row r="39" spans="1:14" ht="13.5" customHeight="1" thickBot="1">
      <c r="A39" s="19"/>
      <c r="B39" s="20" t="s">
        <v>13</v>
      </c>
      <c r="C39" s="21">
        <f>'1月1日'!$G$7</f>
        <v>4796</v>
      </c>
      <c r="D39" s="21">
        <f>'2月1日'!$G$7</f>
        <v>4795</v>
      </c>
      <c r="E39" s="21">
        <f>'3月1日'!$G$7</f>
        <v>4782</v>
      </c>
      <c r="F39" s="21">
        <f>'4月1日'!$G$7</f>
        <v>4775.333333333333</v>
      </c>
      <c r="G39" s="21">
        <f>'5月1日'!$G$7</f>
        <v>4783</v>
      </c>
      <c r="H39" s="21">
        <f>'6月1日'!$G$7</f>
        <v>4789.333333333333</v>
      </c>
      <c r="I39" s="21">
        <f>'7月1日'!$G$7</f>
        <v>4788</v>
      </c>
      <c r="J39" s="21">
        <f>'8月1日'!$G$7</f>
        <v>4779.333333333333</v>
      </c>
      <c r="K39" s="21">
        <f>'9月1日'!$G$7</f>
        <v>4777.333333333333</v>
      </c>
      <c r="L39" s="21">
        <f>'10月1日'!$G$7</f>
        <v>4772.666666666667</v>
      </c>
      <c r="M39" s="21">
        <f>'11月1日'!$G$7</f>
        <v>4767</v>
      </c>
      <c r="N39" s="22">
        <f>'12月1日'!$G$7</f>
        <v>4766.333333333333</v>
      </c>
    </row>
    <row r="40" spans="1:14" ht="13.5" customHeight="1">
      <c r="A40" s="14" t="s">
        <v>19</v>
      </c>
      <c r="B40" s="15" t="s">
        <v>8</v>
      </c>
      <c r="C40" s="35">
        <f>'1月1日'!$B$8</f>
        <v>7234</v>
      </c>
      <c r="D40" s="35">
        <f>'2月1日'!$B$8</f>
        <v>7219</v>
      </c>
      <c r="E40" s="35">
        <f>'3月1日'!$B$8</f>
        <v>7222</v>
      </c>
      <c r="F40" s="35">
        <f>'4月1日'!$B$8</f>
        <v>7210</v>
      </c>
      <c r="G40" s="35">
        <f>'5月1日'!$B$8</f>
        <v>7239</v>
      </c>
      <c r="H40" s="35">
        <f>'6月1日'!$B$8</f>
        <v>7231</v>
      </c>
      <c r="I40" s="35">
        <f>'7月1日'!$B$8</f>
        <v>7244</v>
      </c>
      <c r="J40" s="35">
        <f>'8月1日'!$B$8</f>
        <v>7231</v>
      </c>
      <c r="K40" s="35">
        <f>'9月1日'!$B$8</f>
        <v>7223</v>
      </c>
      <c r="L40" s="35">
        <f>'10月1日'!$B$8</f>
        <v>7225</v>
      </c>
      <c r="M40" s="35">
        <f>'11月1日'!$B$8</f>
        <v>7233</v>
      </c>
      <c r="N40" s="36">
        <f>'12月1日'!$B$8</f>
        <v>7235</v>
      </c>
    </row>
    <row r="41" spans="1:14" ht="13.5" customHeight="1">
      <c r="A41" s="16"/>
      <c r="B41" s="4" t="s">
        <v>9</v>
      </c>
      <c r="C41" s="6">
        <f>'1月1日'!$C$8</f>
        <v>7311</v>
      </c>
      <c r="D41" s="6">
        <f>'2月1日'!$C$8</f>
        <v>7313</v>
      </c>
      <c r="E41" s="6">
        <f>'3月1日'!$C$8</f>
        <v>7312</v>
      </c>
      <c r="F41" s="6">
        <f>'4月1日'!$C$8</f>
        <v>7265</v>
      </c>
      <c r="G41" s="6">
        <f>'5月1日'!$C$8</f>
        <v>7294</v>
      </c>
      <c r="H41" s="6">
        <f>'6月1日'!$C$8</f>
        <v>7289</v>
      </c>
      <c r="I41" s="6">
        <f>'7月1日'!$C$8</f>
        <v>7298</v>
      </c>
      <c r="J41" s="6">
        <f>'8月1日'!$C$8</f>
        <v>7292</v>
      </c>
      <c r="K41" s="6">
        <f>'9月1日'!$C$8</f>
        <v>7288</v>
      </c>
      <c r="L41" s="6">
        <f>'10月1日'!$C$8</f>
        <v>7288</v>
      </c>
      <c r="M41" s="6">
        <f>'11月1日'!$C$8</f>
        <v>7291</v>
      </c>
      <c r="N41" s="17">
        <f>'12月1日'!$C$8</f>
        <v>7295</v>
      </c>
    </row>
    <row r="42" spans="1:14" ht="13.5" customHeight="1">
      <c r="A42" s="16"/>
      <c r="B42" s="4" t="s">
        <v>10</v>
      </c>
      <c r="C42" s="6">
        <f>'1月1日'!$D$8</f>
        <v>7980</v>
      </c>
      <c r="D42" s="6">
        <f>'2月1日'!$D$8</f>
        <v>7961</v>
      </c>
      <c r="E42" s="6">
        <f>'3月1日'!$D$8</f>
        <v>7948</v>
      </c>
      <c r="F42" s="6">
        <f>'4月1日'!$D$8</f>
        <v>7946</v>
      </c>
      <c r="G42" s="6">
        <f>'5月1日'!$D$8</f>
        <v>7937</v>
      </c>
      <c r="H42" s="6">
        <f>'6月1日'!$D$8</f>
        <v>7931</v>
      </c>
      <c r="I42" s="6">
        <f>'7月1日'!$D$8</f>
        <v>7938</v>
      </c>
      <c r="J42" s="6">
        <f>'8月1日'!$D$8</f>
        <v>7943</v>
      </c>
      <c r="K42" s="6">
        <f>'9月1日'!$D$8</f>
        <v>7922</v>
      </c>
      <c r="L42" s="6">
        <f>'10月1日'!$D$8</f>
        <v>7910</v>
      </c>
      <c r="M42" s="6">
        <f>'11月1日'!$D$8</f>
        <v>7923</v>
      </c>
      <c r="N42" s="17">
        <f>'12月1日'!$D$8</f>
        <v>7925</v>
      </c>
    </row>
    <row r="43" spans="1:14" ht="13.5" customHeight="1">
      <c r="A43" s="16"/>
      <c r="B43" s="4" t="s">
        <v>11</v>
      </c>
      <c r="C43" s="33">
        <f>'1月1日'!$E$8</f>
        <v>15291</v>
      </c>
      <c r="D43" s="33">
        <f>'2月1日'!$E$8</f>
        <v>15274</v>
      </c>
      <c r="E43" s="33">
        <f>'3月1日'!$E$8</f>
        <v>15260</v>
      </c>
      <c r="F43" s="33">
        <f>'4月1日'!$E$8</f>
        <v>15211</v>
      </c>
      <c r="G43" s="33">
        <f>'5月1日'!$E$8</f>
        <v>15231</v>
      </c>
      <c r="H43" s="33">
        <f>'6月1日'!$E$8</f>
        <v>15220</v>
      </c>
      <c r="I43" s="33">
        <f>'7月1日'!$E$8</f>
        <v>15236</v>
      </c>
      <c r="J43" s="33">
        <f>'8月1日'!$E$8</f>
        <v>15235</v>
      </c>
      <c r="K43" s="33">
        <f>'9月1日'!$E$8</f>
        <v>15210</v>
      </c>
      <c r="L43" s="33">
        <f>'10月1日'!$E$8</f>
        <v>15198</v>
      </c>
      <c r="M43" s="33">
        <f>'11月1日'!$E$8</f>
        <v>15214</v>
      </c>
      <c r="N43" s="34">
        <f>'12月1日'!$E$8</f>
        <v>15220</v>
      </c>
    </row>
    <row r="44" spans="1:14" ht="13.5" customHeight="1">
      <c r="A44" s="16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8">
        <f>'12月1日'!$F$8</f>
        <v>3.63</v>
      </c>
    </row>
    <row r="45" spans="1:14" ht="13.5" customHeight="1" thickBot="1">
      <c r="A45" s="19"/>
      <c r="B45" s="20" t="s">
        <v>13</v>
      </c>
      <c r="C45" s="21">
        <f>'1月1日'!$G$8</f>
        <v>4212.396694214876</v>
      </c>
      <c r="D45" s="21">
        <f>'2月1日'!$G$8</f>
        <v>4207.713498622589</v>
      </c>
      <c r="E45" s="21">
        <f>'3月1日'!$G$8</f>
        <v>4203.856749311295</v>
      </c>
      <c r="F45" s="21">
        <f>'4月1日'!$G$8</f>
        <v>4190.358126721763</v>
      </c>
      <c r="G45" s="21">
        <f>'5月1日'!$G$8</f>
        <v>4195.8677685950415</v>
      </c>
      <c r="H45" s="21">
        <f>'6月1日'!$G$8</f>
        <v>4192.8374655647385</v>
      </c>
      <c r="I45" s="21">
        <f>'7月1日'!$G$8</f>
        <v>4197.245179063361</v>
      </c>
      <c r="J45" s="21">
        <f>'8月1日'!$G$8</f>
        <v>4196.969696969697</v>
      </c>
      <c r="K45" s="21">
        <f>'9月1日'!$G$8</f>
        <v>4190.082644628099</v>
      </c>
      <c r="L45" s="21">
        <f>'10月1日'!$G$8</f>
        <v>4186.7768595041325</v>
      </c>
      <c r="M45" s="21">
        <f>'11月1日'!$G$8</f>
        <v>4191.184573002755</v>
      </c>
      <c r="N45" s="22">
        <f>'12月1日'!$G$8</f>
        <v>4192.8374655647385</v>
      </c>
    </row>
    <row r="46" spans="1:14" ht="13.5" customHeight="1">
      <c r="A46" s="14" t="s">
        <v>16</v>
      </c>
      <c r="B46" s="15" t="s">
        <v>8</v>
      </c>
      <c r="C46" s="35">
        <f>'1月1日'!$B$9</f>
        <v>5834</v>
      </c>
      <c r="D46" s="35">
        <f>'2月1日'!$B$9</f>
        <v>5830</v>
      </c>
      <c r="E46" s="35">
        <f>'3月1日'!$B$9</f>
        <v>5824</v>
      </c>
      <c r="F46" s="35">
        <f>'4月1日'!$B$9</f>
        <v>5825</v>
      </c>
      <c r="G46" s="35">
        <f>'5月1日'!$B$9</f>
        <v>5849</v>
      </c>
      <c r="H46" s="35">
        <f>'6月1日'!$B$9</f>
        <v>5832</v>
      </c>
      <c r="I46" s="35">
        <f>'7月1日'!$B$9</f>
        <v>5845</v>
      </c>
      <c r="J46" s="35">
        <f>'8月1日'!$B$9</f>
        <v>5833</v>
      </c>
      <c r="K46" s="35">
        <f>'9月1日'!$B$9</f>
        <v>5821</v>
      </c>
      <c r="L46" s="35">
        <f>'10月1日'!$B$9</f>
        <v>5820</v>
      </c>
      <c r="M46" s="35">
        <f>'11月1日'!$B$9</f>
        <v>5816</v>
      </c>
      <c r="N46" s="36">
        <f>'12月1日'!$B$9</f>
        <v>5811</v>
      </c>
    </row>
    <row r="47" spans="1:14" ht="13.5" customHeight="1">
      <c r="A47" s="16"/>
      <c r="B47" s="4" t="s">
        <v>9</v>
      </c>
      <c r="C47" s="6">
        <f>'1月1日'!$C$9</f>
        <v>5411</v>
      </c>
      <c r="D47" s="6">
        <f>'2月1日'!$C$9</f>
        <v>5402</v>
      </c>
      <c r="E47" s="6">
        <f>'3月1日'!$C$9</f>
        <v>5393</v>
      </c>
      <c r="F47" s="6">
        <f>'4月1日'!$C$9</f>
        <v>5374</v>
      </c>
      <c r="G47" s="6">
        <f>'5月1日'!$C$9</f>
        <v>5380</v>
      </c>
      <c r="H47" s="6">
        <f>'6月1日'!$C$9</f>
        <v>5378</v>
      </c>
      <c r="I47" s="6">
        <f>'7月1日'!$C$9</f>
        <v>5385</v>
      </c>
      <c r="J47" s="6">
        <f>'8月1日'!$C$9</f>
        <v>5361</v>
      </c>
      <c r="K47" s="6">
        <f>'9月1日'!$C$9</f>
        <v>5354</v>
      </c>
      <c r="L47" s="6">
        <f>'10月1日'!$C$9</f>
        <v>5363</v>
      </c>
      <c r="M47" s="6">
        <f>'11月1日'!$C$9</f>
        <v>5350</v>
      </c>
      <c r="N47" s="17">
        <f>'12月1日'!$C$9</f>
        <v>5338</v>
      </c>
    </row>
    <row r="48" spans="1:14" ht="13.5" customHeight="1">
      <c r="A48" s="16"/>
      <c r="B48" s="4" t="s">
        <v>10</v>
      </c>
      <c r="C48" s="6">
        <f>'1月1日'!$D$9</f>
        <v>6222</v>
      </c>
      <c r="D48" s="6">
        <f>'2月1日'!$D$9</f>
        <v>6234</v>
      </c>
      <c r="E48" s="6">
        <f>'3月1日'!$D$9</f>
        <v>6224</v>
      </c>
      <c r="F48" s="6">
        <f>'4月1日'!$D$9</f>
        <v>6216</v>
      </c>
      <c r="G48" s="6">
        <f>'5月1日'!$D$9</f>
        <v>6233</v>
      </c>
      <c r="H48" s="6">
        <f>'6月1日'!$D$9</f>
        <v>6219</v>
      </c>
      <c r="I48" s="6">
        <f>'7月1日'!$D$9</f>
        <v>6224</v>
      </c>
      <c r="J48" s="6">
        <f>'8月1日'!$D$9</f>
        <v>6209</v>
      </c>
      <c r="K48" s="6">
        <f>'9月1日'!$D$9</f>
        <v>6202</v>
      </c>
      <c r="L48" s="6">
        <f>'10月1日'!$D$9</f>
        <v>6191</v>
      </c>
      <c r="M48" s="6">
        <f>'11月1日'!$D$9</f>
        <v>6190</v>
      </c>
      <c r="N48" s="17">
        <f>'12月1日'!$D$9</f>
        <v>6177</v>
      </c>
    </row>
    <row r="49" spans="1:14" ht="13.5" customHeight="1">
      <c r="A49" s="16"/>
      <c r="B49" s="4" t="s">
        <v>11</v>
      </c>
      <c r="C49" s="33">
        <f>'1月1日'!$E$9</f>
        <v>11633</v>
      </c>
      <c r="D49" s="33">
        <f>'2月1日'!$E$9</f>
        <v>11636</v>
      </c>
      <c r="E49" s="33">
        <f>'3月1日'!$E$9</f>
        <v>11617</v>
      </c>
      <c r="F49" s="33">
        <f>'4月1日'!$E$9</f>
        <v>11590</v>
      </c>
      <c r="G49" s="33">
        <f>'5月1日'!$E$9</f>
        <v>11613</v>
      </c>
      <c r="H49" s="33">
        <f>'6月1日'!$E$9</f>
        <v>11597</v>
      </c>
      <c r="I49" s="33">
        <f>'7月1日'!$E$9</f>
        <v>11609</v>
      </c>
      <c r="J49" s="33">
        <f>'8月1日'!$E$9</f>
        <v>11570</v>
      </c>
      <c r="K49" s="33">
        <f>'9月1日'!$E$9</f>
        <v>11556</v>
      </c>
      <c r="L49" s="33">
        <f>'10月1日'!$E$9</f>
        <v>11554</v>
      </c>
      <c r="M49" s="33">
        <f>'11月1日'!$E$9</f>
        <v>11540</v>
      </c>
      <c r="N49" s="34">
        <f>'12月1日'!$E$9</f>
        <v>11515</v>
      </c>
    </row>
    <row r="50" spans="1:14" ht="13.5" customHeight="1">
      <c r="A50" s="16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8">
        <f>'12月1日'!$F$9</f>
        <v>2.45</v>
      </c>
    </row>
    <row r="51" spans="1:14" ht="13.5" customHeight="1" thickBot="1">
      <c r="A51" s="19"/>
      <c r="B51" s="20" t="s">
        <v>13</v>
      </c>
      <c r="C51" s="21">
        <f>'1月1日'!$G$9</f>
        <v>4748.163265306122</v>
      </c>
      <c r="D51" s="21">
        <f>'2月1日'!$G$9</f>
        <v>4749.3877551020405</v>
      </c>
      <c r="E51" s="21">
        <f>'3月1日'!$G$9</f>
        <v>4741.632653061224</v>
      </c>
      <c r="F51" s="21">
        <f>'4月1日'!$G$9</f>
        <v>4730.612244897959</v>
      </c>
      <c r="G51" s="21">
        <f>'5月1日'!$G$9</f>
        <v>4740</v>
      </c>
      <c r="H51" s="21">
        <f>'6月1日'!$G$9</f>
        <v>4733.469387755102</v>
      </c>
      <c r="I51" s="21">
        <f>'7月1日'!$G$9</f>
        <v>4738.367346938775</v>
      </c>
      <c r="J51" s="21">
        <f>'8月1日'!$G$9</f>
        <v>4722.448979591836</v>
      </c>
      <c r="K51" s="21">
        <f>'9月1日'!$G$9</f>
        <v>4716.734693877551</v>
      </c>
      <c r="L51" s="21">
        <f>'10月1日'!$G$9</f>
        <v>4715.918367346939</v>
      </c>
      <c r="M51" s="21">
        <f>'11月1日'!$G$9</f>
        <v>4710.204081632653</v>
      </c>
      <c r="N51" s="22">
        <f>'12月1日'!$G$9</f>
        <v>4700</v>
      </c>
    </row>
    <row r="52" spans="1:14" ht="13.5" customHeight="1">
      <c r="A52" s="14" t="s">
        <v>21</v>
      </c>
      <c r="B52" s="15" t="s">
        <v>8</v>
      </c>
      <c r="C52" s="35">
        <f>'1月1日'!$B$10</f>
        <v>7883</v>
      </c>
      <c r="D52" s="35">
        <f>'2月1日'!$B$10</f>
        <v>7896</v>
      </c>
      <c r="E52" s="35">
        <f>'3月1日'!$B$10</f>
        <v>7898</v>
      </c>
      <c r="F52" s="35">
        <f>'4月1日'!$B$10</f>
        <v>7914</v>
      </c>
      <c r="G52" s="35">
        <f>'5月1日'!$B$10</f>
        <v>7916</v>
      </c>
      <c r="H52" s="35">
        <f>'6月1日'!$B$10</f>
        <v>7918</v>
      </c>
      <c r="I52" s="35">
        <f>'7月1日'!$B$10</f>
        <v>7923</v>
      </c>
      <c r="J52" s="35">
        <f>'8月1日'!$B$10</f>
        <v>7939</v>
      </c>
      <c r="K52" s="35">
        <f>'9月1日'!$B$10</f>
        <v>7941</v>
      </c>
      <c r="L52" s="35">
        <f>'10月1日'!$B$10</f>
        <v>7970</v>
      </c>
      <c r="M52" s="35">
        <f>'11月1日'!$B$10</f>
        <v>7974</v>
      </c>
      <c r="N52" s="36">
        <f>'12月1日'!$B$10</f>
        <v>7983</v>
      </c>
    </row>
    <row r="53" spans="1:14" ht="13.5" customHeight="1">
      <c r="A53" s="16"/>
      <c r="B53" s="4" t="s">
        <v>9</v>
      </c>
      <c r="C53" s="6">
        <f>'1月1日'!$C$10</f>
        <v>8252</v>
      </c>
      <c r="D53" s="6">
        <f>'2月1日'!$C$10</f>
        <v>8255</v>
      </c>
      <c r="E53" s="6">
        <f>'3月1日'!$C$10</f>
        <v>8246</v>
      </c>
      <c r="F53" s="6">
        <f>'4月1日'!$C$10</f>
        <v>8220</v>
      </c>
      <c r="G53" s="6">
        <f>'5月1日'!$C$10</f>
        <v>8212</v>
      </c>
      <c r="H53" s="6">
        <f>'6月1日'!$C$10</f>
        <v>8204</v>
      </c>
      <c r="I53" s="6">
        <f>'7月1日'!$C$10</f>
        <v>8215</v>
      </c>
      <c r="J53" s="6">
        <f>'8月1日'!$C$10</f>
        <v>8227</v>
      </c>
      <c r="K53" s="6">
        <f>'9月1日'!$C$10</f>
        <v>8215</v>
      </c>
      <c r="L53" s="6">
        <f>'10月1日'!$C$10</f>
        <v>8242</v>
      </c>
      <c r="M53" s="6">
        <f>'11月1日'!$C$10</f>
        <v>8239</v>
      </c>
      <c r="N53" s="17">
        <f>'12月1日'!$C$10</f>
        <v>8247</v>
      </c>
    </row>
    <row r="54" spans="1:14" ht="13.5" customHeight="1">
      <c r="A54" s="16"/>
      <c r="B54" s="4" t="s">
        <v>10</v>
      </c>
      <c r="C54" s="6">
        <f>'1月1日'!$D$10</f>
        <v>9300</v>
      </c>
      <c r="D54" s="6">
        <f>'2月1日'!$D$10</f>
        <v>9296</v>
      </c>
      <c r="E54" s="6">
        <f>'3月1日'!$D$10</f>
        <v>9289</v>
      </c>
      <c r="F54" s="6">
        <f>'4月1日'!$D$10</f>
        <v>9279</v>
      </c>
      <c r="G54" s="6">
        <f>'5月1日'!$D$10</f>
        <v>9288</v>
      </c>
      <c r="H54" s="6">
        <f>'6月1日'!$D$10</f>
        <v>9297</v>
      </c>
      <c r="I54" s="6">
        <f>'7月1日'!$D$10</f>
        <v>9311</v>
      </c>
      <c r="J54" s="6">
        <f>'8月1日'!$D$10</f>
        <v>9322</v>
      </c>
      <c r="K54" s="6">
        <f>'9月1日'!$D$10</f>
        <v>9319</v>
      </c>
      <c r="L54" s="6">
        <f>'10月1日'!$D$10</f>
        <v>9333</v>
      </c>
      <c r="M54" s="6">
        <f>'11月1日'!$D$10</f>
        <v>9330</v>
      </c>
      <c r="N54" s="17">
        <f>'12月1日'!$D$10</f>
        <v>9326</v>
      </c>
    </row>
    <row r="55" spans="1:14" ht="13.5" customHeight="1">
      <c r="A55" s="16"/>
      <c r="B55" s="4" t="s">
        <v>11</v>
      </c>
      <c r="C55" s="33">
        <f>'1月1日'!$E$10</f>
        <v>17552</v>
      </c>
      <c r="D55" s="33">
        <f>'2月1日'!$E$10</f>
        <v>17551</v>
      </c>
      <c r="E55" s="33">
        <f>'3月1日'!$E$10</f>
        <v>17535</v>
      </c>
      <c r="F55" s="33">
        <f>'4月1日'!$E$10</f>
        <v>17499</v>
      </c>
      <c r="G55" s="33">
        <f>'5月1日'!$E$10</f>
        <v>17500</v>
      </c>
      <c r="H55" s="33">
        <f>'6月1日'!$E$10</f>
        <v>17501</v>
      </c>
      <c r="I55" s="33">
        <f>'7月1日'!$E$10</f>
        <v>17526</v>
      </c>
      <c r="J55" s="33">
        <f>'8月1日'!$E$10</f>
        <v>17549</v>
      </c>
      <c r="K55" s="33">
        <f>'9月1日'!$E$10</f>
        <v>17534</v>
      </c>
      <c r="L55" s="33">
        <f>'10月1日'!$E$10</f>
        <v>17575</v>
      </c>
      <c r="M55" s="33">
        <f>'11月1日'!$E$10</f>
        <v>17569</v>
      </c>
      <c r="N55" s="34">
        <f>'12月1日'!$E$10</f>
        <v>17573</v>
      </c>
    </row>
    <row r="56" spans="1:14" ht="13.5" customHeight="1">
      <c r="A56" s="16"/>
      <c r="B56" s="4" t="s">
        <v>12</v>
      </c>
      <c r="C56" s="1">
        <f>'1月1日'!$F$10</f>
        <v>6.54</v>
      </c>
      <c r="D56" s="1">
        <f>'2月1日'!$F$10</f>
        <v>6.54</v>
      </c>
      <c r="E56" s="1">
        <f>'3月1日'!$F$10</f>
        <v>6.54</v>
      </c>
      <c r="F56" s="1">
        <f>'4月1日'!$F$10</f>
        <v>6.54</v>
      </c>
      <c r="G56" s="1">
        <f>'5月1日'!$F$10</f>
        <v>6.54</v>
      </c>
      <c r="H56" s="1">
        <f>'6月1日'!$F$10</f>
        <v>6.54</v>
      </c>
      <c r="I56" s="1">
        <f>'7月1日'!$F$10</f>
        <v>6.54</v>
      </c>
      <c r="J56" s="1">
        <f>'8月1日'!$F$10</f>
        <v>6.54</v>
      </c>
      <c r="K56" s="1">
        <f>'9月1日'!$F$10</f>
        <v>6.54</v>
      </c>
      <c r="L56" s="1">
        <f>'10月1日'!$F$10</f>
        <v>6.58</v>
      </c>
      <c r="M56" s="1">
        <f>'11月1日'!$F$10</f>
        <v>6.58</v>
      </c>
      <c r="N56" s="18">
        <f>'12月1日'!$F$10</f>
        <v>6.58</v>
      </c>
    </row>
    <row r="57" spans="1:14" ht="13.5" customHeight="1" thickBot="1">
      <c r="A57" s="19"/>
      <c r="B57" s="20" t="s">
        <v>13</v>
      </c>
      <c r="C57" s="21">
        <f>'1月1日'!$G$10</f>
        <v>2683.7920489296635</v>
      </c>
      <c r="D57" s="21">
        <f>'2月1日'!$G$10</f>
        <v>2683.6391437308866</v>
      </c>
      <c r="E57" s="21">
        <f>'3月1日'!$G$10</f>
        <v>2681.1926605504586</v>
      </c>
      <c r="F57" s="21">
        <f>'4月1日'!$G$10</f>
        <v>2675.6880733944954</v>
      </c>
      <c r="G57" s="21">
        <f>'5月1日'!$G$10</f>
        <v>2675.840978593272</v>
      </c>
      <c r="H57" s="21">
        <f>'6月1日'!$G$10</f>
        <v>2675.993883792049</v>
      </c>
      <c r="I57" s="21">
        <f>'7月1日'!$G$10</f>
        <v>2679.816513761468</v>
      </c>
      <c r="J57" s="21">
        <f>'8月1日'!$G$10</f>
        <v>2683.3333333333335</v>
      </c>
      <c r="K57" s="21">
        <f>'9月1日'!$G$10</f>
        <v>2681.039755351682</v>
      </c>
      <c r="L57" s="21">
        <f>'10月1日'!$G$10</f>
        <v>2670.9726443768996</v>
      </c>
      <c r="M57" s="21">
        <f>'11月1日'!$G$10</f>
        <v>2670.060790273556</v>
      </c>
      <c r="N57" s="22">
        <f>'12月1日'!$G$10</f>
        <v>2670.6686930091187</v>
      </c>
    </row>
    <row r="58" spans="1:14" ht="13.5" customHeight="1">
      <c r="A58" s="14" t="s">
        <v>22</v>
      </c>
      <c r="B58" s="15" t="s">
        <v>8</v>
      </c>
      <c r="C58" s="35">
        <f>'1月1日'!$B$11</f>
        <v>7191</v>
      </c>
      <c r="D58" s="35">
        <f>'2月1日'!$B$11</f>
        <v>7190</v>
      </c>
      <c r="E58" s="35">
        <f>'3月1日'!$B$11</f>
        <v>7198</v>
      </c>
      <c r="F58" s="35">
        <f>'4月1日'!$B$11</f>
        <v>7207</v>
      </c>
      <c r="G58" s="35">
        <f>'5月1日'!$B$11</f>
        <v>7203</v>
      </c>
      <c r="H58" s="35">
        <f>'6月1日'!$B$11</f>
        <v>7210</v>
      </c>
      <c r="I58" s="35">
        <f>'7月1日'!$B$11</f>
        <v>7225</v>
      </c>
      <c r="J58" s="35">
        <f>'8月1日'!$B$11</f>
        <v>7212</v>
      </c>
      <c r="K58" s="35">
        <f>'9月1日'!$B$11</f>
        <v>7209</v>
      </c>
      <c r="L58" s="35">
        <f>'10月1日'!$B$11</f>
        <v>7203</v>
      </c>
      <c r="M58" s="35">
        <f>'11月1日'!$B$11</f>
        <v>7211</v>
      </c>
      <c r="N58" s="36">
        <f>'12月1日'!$B$11</f>
        <v>7206</v>
      </c>
    </row>
    <row r="59" spans="1:14" ht="13.5" customHeight="1">
      <c r="A59" s="16"/>
      <c r="B59" s="4" t="s">
        <v>9</v>
      </c>
      <c r="C59" s="6">
        <f>'1月1日'!$C$11</f>
        <v>7392</v>
      </c>
      <c r="D59" s="6">
        <f>'2月1日'!$C$11</f>
        <v>7381</v>
      </c>
      <c r="E59" s="6">
        <f>'3月1日'!$C$11</f>
        <v>7360</v>
      </c>
      <c r="F59" s="6">
        <f>'4月1日'!$C$11</f>
        <v>7352</v>
      </c>
      <c r="G59" s="6">
        <f>'5月1日'!$C$11</f>
        <v>7358</v>
      </c>
      <c r="H59" s="6">
        <f>'6月1日'!$C$11</f>
        <v>7363</v>
      </c>
      <c r="I59" s="6">
        <f>'7月1日'!$C$11</f>
        <v>7358</v>
      </c>
      <c r="J59" s="6">
        <f>'8月1日'!$C$11</f>
        <v>7354</v>
      </c>
      <c r="K59" s="6">
        <f>'9月1日'!$C$11</f>
        <v>7351</v>
      </c>
      <c r="L59" s="6">
        <f>'10月1日'!$C$11</f>
        <v>7337</v>
      </c>
      <c r="M59" s="6">
        <f>'11月1日'!$C$11</f>
        <v>7333</v>
      </c>
      <c r="N59" s="17">
        <f>'12月1日'!$C$11</f>
        <v>7335</v>
      </c>
    </row>
    <row r="60" spans="1:14" ht="13.5" customHeight="1">
      <c r="A60" s="16"/>
      <c r="B60" s="4" t="s">
        <v>10</v>
      </c>
      <c r="C60" s="6">
        <f>'1月1日'!$D$11</f>
        <v>7983</v>
      </c>
      <c r="D60" s="6">
        <f>'2月1日'!$D$11</f>
        <v>7984</v>
      </c>
      <c r="E60" s="6">
        <f>'3月1日'!$D$11</f>
        <v>7982</v>
      </c>
      <c r="F60" s="6">
        <f>'4月1日'!$D$11</f>
        <v>7956</v>
      </c>
      <c r="G60" s="6">
        <f>'5月1日'!$D$11</f>
        <v>7946</v>
      </c>
      <c r="H60" s="6">
        <f>'6月1日'!$D$11</f>
        <v>7934</v>
      </c>
      <c r="I60" s="6">
        <f>'7月1日'!$D$11</f>
        <v>7944</v>
      </c>
      <c r="J60" s="6">
        <f>'8月1日'!$D$11</f>
        <v>7921</v>
      </c>
      <c r="K60" s="6">
        <f>'9月1日'!$D$11</f>
        <v>7908</v>
      </c>
      <c r="L60" s="6">
        <f>'10月1日'!$D$11</f>
        <v>7893</v>
      </c>
      <c r="M60" s="6">
        <f>'11月1日'!$D$11</f>
        <v>7892</v>
      </c>
      <c r="N60" s="17">
        <f>'12月1日'!$D$11</f>
        <v>7871</v>
      </c>
    </row>
    <row r="61" spans="1:14" ht="13.5" customHeight="1">
      <c r="A61" s="16"/>
      <c r="B61" s="4" t="s">
        <v>11</v>
      </c>
      <c r="C61" s="33">
        <f>'1月1日'!$E$11</f>
        <v>15375</v>
      </c>
      <c r="D61" s="33">
        <f>'2月1日'!$E$11</f>
        <v>15365</v>
      </c>
      <c r="E61" s="33">
        <f>'3月1日'!$E$11</f>
        <v>15342</v>
      </c>
      <c r="F61" s="33">
        <f>'4月1日'!$E$11</f>
        <v>15308</v>
      </c>
      <c r="G61" s="33">
        <f>'5月1日'!$E$11</f>
        <v>15304</v>
      </c>
      <c r="H61" s="33">
        <f>'6月1日'!$E$11</f>
        <v>15297</v>
      </c>
      <c r="I61" s="33">
        <f>'7月1日'!$E$11</f>
        <v>15302</v>
      </c>
      <c r="J61" s="33">
        <f>'8月1日'!$E$11</f>
        <v>15275</v>
      </c>
      <c r="K61" s="33">
        <f>'9月1日'!$E$11</f>
        <v>15259</v>
      </c>
      <c r="L61" s="33">
        <f>'10月1日'!$E$11</f>
        <v>15230</v>
      </c>
      <c r="M61" s="33">
        <f>'11月1日'!$E$11</f>
        <v>15225</v>
      </c>
      <c r="N61" s="34">
        <f>'12月1日'!$E$11</f>
        <v>15206</v>
      </c>
    </row>
    <row r="62" spans="1:14" ht="13.5" customHeight="1">
      <c r="A62" s="16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4.66</v>
      </c>
      <c r="M62" s="1">
        <f>'11月1日'!$F$11</f>
        <v>4.66</v>
      </c>
      <c r="N62" s="18">
        <f>'12月1日'!$F$11</f>
        <v>4.66</v>
      </c>
    </row>
    <row r="63" spans="1:14" ht="13.5" customHeight="1" thickBot="1">
      <c r="A63" s="19"/>
      <c r="B63" s="20" t="s">
        <v>13</v>
      </c>
      <c r="C63" s="21">
        <f>'1月1日'!$G$11</f>
        <v>3371.7105263157896</v>
      </c>
      <c r="D63" s="21">
        <f>'2月1日'!$G$11</f>
        <v>3369.5175438596493</v>
      </c>
      <c r="E63" s="21">
        <f>'3月1日'!$G$11</f>
        <v>3364.4736842105267</v>
      </c>
      <c r="F63" s="21">
        <f>'4月1日'!$G$11</f>
        <v>3357.0175438596493</v>
      </c>
      <c r="G63" s="21">
        <f>'5月1日'!$G$11</f>
        <v>3356.140350877193</v>
      </c>
      <c r="H63" s="21">
        <f>'6月1日'!$G$11</f>
        <v>3354.605263157895</v>
      </c>
      <c r="I63" s="21">
        <f>'7月1日'!$G$11</f>
        <v>3355.701754385965</v>
      </c>
      <c r="J63" s="21">
        <f>'8月1日'!$G$11</f>
        <v>3349.7807017543864</v>
      </c>
      <c r="K63" s="21">
        <f>'9月1日'!$G$11</f>
        <v>3346.2719298245615</v>
      </c>
      <c r="L63" s="21">
        <f>'10月1日'!$G$11</f>
        <v>3268.2403433476393</v>
      </c>
      <c r="M63" s="21">
        <f>'11月1日'!$G$11</f>
        <v>3267.1673819742487</v>
      </c>
      <c r="N63" s="22">
        <f>'12月1日'!$G$11</f>
        <v>3263.0901287553647</v>
      </c>
    </row>
    <row r="64" spans="1:14" ht="13.5" customHeight="1">
      <c r="A64" s="14" t="s">
        <v>2</v>
      </c>
      <c r="B64" s="15" t="s">
        <v>8</v>
      </c>
      <c r="C64" s="35">
        <f>'1月1日'!$B$12</f>
        <v>11484</v>
      </c>
      <c r="D64" s="35">
        <f>'2月1日'!$B$12</f>
        <v>11494</v>
      </c>
      <c r="E64" s="35">
        <f>'3月1日'!$B$12</f>
        <v>11501</v>
      </c>
      <c r="F64" s="35">
        <f>'4月1日'!$B$12</f>
        <v>11534</v>
      </c>
      <c r="G64" s="35">
        <f>'5月1日'!$B$12</f>
        <v>11588</v>
      </c>
      <c r="H64" s="35">
        <f>'6月1日'!$B$12</f>
        <v>11585</v>
      </c>
      <c r="I64" s="35">
        <f>'7月1日'!$B$12</f>
        <v>11603</v>
      </c>
      <c r="J64" s="35">
        <f>'8月1日'!$B$12</f>
        <v>11623</v>
      </c>
      <c r="K64" s="35">
        <f>'9月1日'!$B$12</f>
        <v>11633</v>
      </c>
      <c r="L64" s="35">
        <f>'10月1日'!$B$12</f>
        <v>11620</v>
      </c>
      <c r="M64" s="35">
        <f>'11月1日'!$B$12</f>
        <v>11612</v>
      </c>
      <c r="N64" s="36">
        <f>'12月1日'!$B$12</f>
        <v>11633</v>
      </c>
    </row>
    <row r="65" spans="1:14" ht="13.5" customHeight="1">
      <c r="A65" s="16"/>
      <c r="B65" s="4" t="s">
        <v>9</v>
      </c>
      <c r="C65" s="6">
        <f>'1月1日'!$C$12</f>
        <v>11302</v>
      </c>
      <c r="D65" s="6">
        <f>'2月1日'!$C$12</f>
        <v>11305</v>
      </c>
      <c r="E65" s="6">
        <f>'3月1日'!$C$12</f>
        <v>11315</v>
      </c>
      <c r="F65" s="6">
        <f>'4月1日'!$C$12</f>
        <v>11311</v>
      </c>
      <c r="G65" s="6">
        <f>'5月1日'!$C$12</f>
        <v>11331</v>
      </c>
      <c r="H65" s="6">
        <f>'6月1日'!$C$12</f>
        <v>11324</v>
      </c>
      <c r="I65" s="6">
        <f>'7月1日'!$C$12</f>
        <v>11335</v>
      </c>
      <c r="J65" s="6">
        <f>'8月1日'!$C$12</f>
        <v>11341</v>
      </c>
      <c r="K65" s="6">
        <f>'9月1日'!$C$12</f>
        <v>11366</v>
      </c>
      <c r="L65" s="6">
        <f>'10月1日'!$C$12</f>
        <v>11349</v>
      </c>
      <c r="M65" s="6">
        <f>'11月1日'!$C$12</f>
        <v>11344</v>
      </c>
      <c r="N65" s="17">
        <f>'12月1日'!$C$12</f>
        <v>11362</v>
      </c>
    </row>
    <row r="66" spans="1:14" ht="13.5" customHeight="1">
      <c r="A66" s="16"/>
      <c r="B66" s="4" t="s">
        <v>10</v>
      </c>
      <c r="C66" s="6">
        <f>'1月1日'!$D$12</f>
        <v>12781</v>
      </c>
      <c r="D66" s="6">
        <f>'2月1日'!$D$12</f>
        <v>12796</v>
      </c>
      <c r="E66" s="6">
        <f>'3月1日'!$D$12</f>
        <v>12805</v>
      </c>
      <c r="F66" s="6">
        <f>'4月1日'!$D$12</f>
        <v>12811</v>
      </c>
      <c r="G66" s="6">
        <f>'5月1日'!$D$12</f>
        <v>12863</v>
      </c>
      <c r="H66" s="6">
        <f>'6月1日'!$D$12</f>
        <v>12848</v>
      </c>
      <c r="I66" s="6">
        <f>'7月1日'!$D$12</f>
        <v>12866</v>
      </c>
      <c r="J66" s="6">
        <f>'8月1日'!$D$12</f>
        <v>12888</v>
      </c>
      <c r="K66" s="6">
        <f>'9月1日'!$D$12</f>
        <v>12889</v>
      </c>
      <c r="L66" s="6">
        <f>'10月1日'!$D$12</f>
        <v>12879</v>
      </c>
      <c r="M66" s="6">
        <f>'11月1日'!$D$12</f>
        <v>12868</v>
      </c>
      <c r="N66" s="17">
        <f>'12月1日'!$D$12</f>
        <v>12889</v>
      </c>
    </row>
    <row r="67" spans="1:14" ht="13.5" customHeight="1">
      <c r="A67" s="16"/>
      <c r="B67" s="4" t="s">
        <v>11</v>
      </c>
      <c r="C67" s="33">
        <f>'1月1日'!$E$12</f>
        <v>24083</v>
      </c>
      <c r="D67" s="33">
        <f>'2月1日'!$E$12</f>
        <v>24101</v>
      </c>
      <c r="E67" s="33">
        <f>'3月1日'!$E$12</f>
        <v>24120</v>
      </c>
      <c r="F67" s="33">
        <f>'4月1日'!$E$12</f>
        <v>24122</v>
      </c>
      <c r="G67" s="33">
        <f>'5月1日'!$E$12</f>
        <v>24194</v>
      </c>
      <c r="H67" s="33">
        <f>'6月1日'!$E$12</f>
        <v>24172</v>
      </c>
      <c r="I67" s="33">
        <f>'7月1日'!$E$12</f>
        <v>24201</v>
      </c>
      <c r="J67" s="33">
        <f>'8月1日'!$E$12</f>
        <v>24229</v>
      </c>
      <c r="K67" s="33">
        <f>'9月1日'!$E$12</f>
        <v>24255</v>
      </c>
      <c r="L67" s="33">
        <f>'10月1日'!$E$12</f>
        <v>24228</v>
      </c>
      <c r="M67" s="33">
        <f>'11月1日'!$E$12</f>
        <v>24212</v>
      </c>
      <c r="N67" s="34">
        <f>'12月1日'!$E$12</f>
        <v>24251</v>
      </c>
    </row>
    <row r="68" spans="1:14" ht="13.5" customHeight="1">
      <c r="A68" s="16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8">
        <f>'12月1日'!$F$12</f>
        <v>9.39</v>
      </c>
    </row>
    <row r="69" spans="1:14" ht="13.5" customHeight="1" thickBot="1">
      <c r="A69" s="19"/>
      <c r="B69" s="20" t="s">
        <v>13</v>
      </c>
      <c r="C69" s="21">
        <f>'1月1日'!$G$12</f>
        <v>2564.749733759318</v>
      </c>
      <c r="D69" s="21">
        <f>'2月1日'!$G$12</f>
        <v>2566.6666666666665</v>
      </c>
      <c r="E69" s="21">
        <f>'3月1日'!$G$12</f>
        <v>2568.6900958466454</v>
      </c>
      <c r="F69" s="21">
        <f>'4月1日'!$G$12</f>
        <v>2568.9030883919063</v>
      </c>
      <c r="G69" s="21">
        <f>'5月1日'!$G$12</f>
        <v>2576.570820021299</v>
      </c>
      <c r="H69" s="21">
        <f>'6月1日'!$G$12</f>
        <v>2574.227902023429</v>
      </c>
      <c r="I69" s="21">
        <f>'7月1日'!$G$12</f>
        <v>2577.316293929712</v>
      </c>
      <c r="J69" s="21">
        <f>'8月1日'!$G$12</f>
        <v>2580.298189563365</v>
      </c>
      <c r="K69" s="21">
        <f>'9月1日'!$G$12</f>
        <v>2583.067092651757</v>
      </c>
      <c r="L69" s="21">
        <f>'10月1日'!$G$12</f>
        <v>2580.1916932907347</v>
      </c>
      <c r="M69" s="21">
        <f>'11月1日'!$G$12</f>
        <v>2578.4877529286473</v>
      </c>
      <c r="N69" s="22">
        <f>'12月1日'!$G$12</f>
        <v>2582.641107561235</v>
      </c>
    </row>
    <row r="70" spans="1:14" ht="13.5" customHeight="1">
      <c r="A70" s="14" t="s">
        <v>18</v>
      </c>
      <c r="B70" s="15" t="s">
        <v>8</v>
      </c>
      <c r="C70" s="35">
        <f>'1月1日'!$B$13</f>
        <v>8947</v>
      </c>
      <c r="D70" s="35">
        <f>'2月1日'!$B$13</f>
        <v>8960</v>
      </c>
      <c r="E70" s="35">
        <f>'3月1日'!$B$13</f>
        <v>8988</v>
      </c>
      <c r="F70" s="35">
        <f>'4月1日'!$B$13</f>
        <v>8990</v>
      </c>
      <c r="G70" s="35">
        <f>'5月1日'!$B$13</f>
        <v>9005</v>
      </c>
      <c r="H70" s="35">
        <f>'6月1日'!$B$13</f>
        <v>8999</v>
      </c>
      <c r="I70" s="35">
        <f>'7月1日'!$B$13</f>
        <v>9010</v>
      </c>
      <c r="J70" s="35">
        <f>'8月1日'!$B$13</f>
        <v>9023</v>
      </c>
      <c r="K70" s="35">
        <f>'9月1日'!$B$13</f>
        <v>9036</v>
      </c>
      <c r="L70" s="35">
        <f>'10月1日'!$B$13</f>
        <v>9042</v>
      </c>
      <c r="M70" s="35">
        <f>'11月1日'!$B$13</f>
        <v>9036</v>
      </c>
      <c r="N70" s="36">
        <f>'12月1日'!$B$13</f>
        <v>9052</v>
      </c>
    </row>
    <row r="71" spans="1:14" ht="13.5" customHeight="1">
      <c r="A71" s="16"/>
      <c r="B71" s="4" t="s">
        <v>9</v>
      </c>
      <c r="C71" s="6">
        <f>'1月1日'!$C$13</f>
        <v>9613</v>
      </c>
      <c r="D71" s="6">
        <f>'2月1日'!$C$13</f>
        <v>9616</v>
      </c>
      <c r="E71" s="6">
        <f>'3月1日'!$C$13</f>
        <v>9642</v>
      </c>
      <c r="F71" s="6">
        <f>'4月1日'!$C$13</f>
        <v>9641</v>
      </c>
      <c r="G71" s="6">
        <f>'5月1日'!$C$13</f>
        <v>9648</v>
      </c>
      <c r="H71" s="6">
        <f>'6月1日'!$C$13</f>
        <v>9643</v>
      </c>
      <c r="I71" s="6">
        <f>'7月1日'!$C$13</f>
        <v>9647</v>
      </c>
      <c r="J71" s="6">
        <f>'8月1日'!$C$13</f>
        <v>9647</v>
      </c>
      <c r="K71" s="6">
        <f>'9月1日'!$C$13</f>
        <v>9665</v>
      </c>
      <c r="L71" s="6">
        <f>'10月1日'!$C$13</f>
        <v>9660</v>
      </c>
      <c r="M71" s="6">
        <f>'11月1日'!$C$13</f>
        <v>9667</v>
      </c>
      <c r="N71" s="17">
        <f>'12月1日'!$C$13</f>
        <v>9680</v>
      </c>
    </row>
    <row r="72" spans="1:14" ht="13.5" customHeight="1">
      <c r="A72" s="16"/>
      <c r="B72" s="4" t="s">
        <v>10</v>
      </c>
      <c r="C72" s="6">
        <f>'1月1日'!$D$13</f>
        <v>10602</v>
      </c>
      <c r="D72" s="6">
        <f>'2月1日'!$D$13</f>
        <v>10606</v>
      </c>
      <c r="E72" s="6">
        <f>'3月1日'!$D$13</f>
        <v>10639</v>
      </c>
      <c r="F72" s="6">
        <f>'4月1日'!$D$13</f>
        <v>10630</v>
      </c>
      <c r="G72" s="6">
        <f>'5月1日'!$D$13</f>
        <v>10625</v>
      </c>
      <c r="H72" s="6">
        <f>'6月1日'!$D$13</f>
        <v>10618</v>
      </c>
      <c r="I72" s="6">
        <f>'7月1日'!$D$13</f>
        <v>10611</v>
      </c>
      <c r="J72" s="6">
        <f>'8月1日'!$D$13</f>
        <v>10639</v>
      </c>
      <c r="K72" s="6">
        <f>'9月1日'!$D$13</f>
        <v>10653</v>
      </c>
      <c r="L72" s="6">
        <f>'10月1日'!$D$13</f>
        <v>10661</v>
      </c>
      <c r="M72" s="6">
        <f>'11月1日'!$D$13</f>
        <v>10657</v>
      </c>
      <c r="N72" s="17">
        <f>'12月1日'!$D$13</f>
        <v>10673</v>
      </c>
    </row>
    <row r="73" spans="1:14" ht="13.5" customHeight="1">
      <c r="A73" s="16"/>
      <c r="B73" s="4" t="s">
        <v>11</v>
      </c>
      <c r="C73" s="33">
        <f>'1月1日'!$E$13</f>
        <v>20215</v>
      </c>
      <c r="D73" s="33">
        <f>'2月1日'!$E$13</f>
        <v>20222</v>
      </c>
      <c r="E73" s="33">
        <f>'3月1日'!$E$13</f>
        <v>20281</v>
      </c>
      <c r="F73" s="33">
        <f>'4月1日'!$E$13</f>
        <v>20271</v>
      </c>
      <c r="G73" s="33">
        <f>'5月1日'!$E$13</f>
        <v>20273</v>
      </c>
      <c r="H73" s="33">
        <f>'6月1日'!$E$13</f>
        <v>20261</v>
      </c>
      <c r="I73" s="33">
        <f>'7月1日'!$E$13</f>
        <v>20258</v>
      </c>
      <c r="J73" s="33">
        <f>'8月1日'!$E$13</f>
        <v>20286</v>
      </c>
      <c r="K73" s="33">
        <f>'9月1日'!$E$13</f>
        <v>20318</v>
      </c>
      <c r="L73" s="33">
        <f>'10月1日'!$E$13</f>
        <v>20321</v>
      </c>
      <c r="M73" s="33">
        <f>'11月1日'!$E$13</f>
        <v>20324</v>
      </c>
      <c r="N73" s="34">
        <f>'12月1日'!$E$13</f>
        <v>20353</v>
      </c>
    </row>
    <row r="74" spans="1:14" ht="13.5" customHeight="1">
      <c r="A74" s="16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8">
        <f>'12月1日'!$F$13</f>
        <v>5.43</v>
      </c>
    </row>
    <row r="75" spans="1:14" ht="13.5" customHeight="1" thickBot="1">
      <c r="A75" s="19"/>
      <c r="B75" s="20" t="s">
        <v>13</v>
      </c>
      <c r="C75" s="21">
        <f>'1月1日'!$G$13</f>
        <v>3722.8360957642726</v>
      </c>
      <c r="D75" s="21">
        <f>'2月1日'!$G$13</f>
        <v>3724.1252302025787</v>
      </c>
      <c r="E75" s="21">
        <f>'3月1日'!$G$13</f>
        <v>3734.9907918968693</v>
      </c>
      <c r="F75" s="21">
        <f>'4月1日'!$G$13</f>
        <v>3733.1491712707184</v>
      </c>
      <c r="G75" s="21">
        <f>'5月1日'!$G$13</f>
        <v>3733.5174953959486</v>
      </c>
      <c r="H75" s="21">
        <f>'6月1日'!$G$13</f>
        <v>3731.3075506445675</v>
      </c>
      <c r="I75" s="21">
        <f>'7月1日'!$G$13</f>
        <v>3730.7550644567223</v>
      </c>
      <c r="J75" s="21">
        <f>'8月1日'!$G$13</f>
        <v>3735.911602209945</v>
      </c>
      <c r="K75" s="21">
        <f>'9月1日'!$G$13</f>
        <v>3741.8047882136284</v>
      </c>
      <c r="L75" s="21">
        <f>'10月1日'!$G$13</f>
        <v>3742.3572744014737</v>
      </c>
      <c r="M75" s="21">
        <f>'11月1日'!$G$13</f>
        <v>3742.909760589319</v>
      </c>
      <c r="N75" s="22">
        <f>'12月1日'!$G$13</f>
        <v>3748.250460405157</v>
      </c>
    </row>
    <row r="76" spans="1:14" ht="13.5" customHeight="1">
      <c r="A76" s="14" t="s">
        <v>23</v>
      </c>
      <c r="B76" s="15" t="s">
        <v>8</v>
      </c>
      <c r="C76" s="35">
        <f>'1月1日'!$B$14</f>
        <v>12499</v>
      </c>
      <c r="D76" s="35">
        <f>'2月1日'!$B$14</f>
        <v>12507</v>
      </c>
      <c r="E76" s="35">
        <f>'3月1日'!$B$14</f>
        <v>12513</v>
      </c>
      <c r="F76" s="35">
        <f>'4月1日'!$B$14</f>
        <v>12523</v>
      </c>
      <c r="G76" s="35">
        <f>'5月1日'!$B$14</f>
        <v>12542</v>
      </c>
      <c r="H76" s="35">
        <f>'6月1日'!$B$14</f>
        <v>12570</v>
      </c>
      <c r="I76" s="35">
        <f>'7月1日'!$B$14</f>
        <v>12562</v>
      </c>
      <c r="J76" s="35">
        <f>'8月1日'!$B$14</f>
        <v>12558</v>
      </c>
      <c r="K76" s="35">
        <f>'9月1日'!$B$14</f>
        <v>12575</v>
      </c>
      <c r="L76" s="35">
        <f>'10月1日'!$B$14</f>
        <v>12596</v>
      </c>
      <c r="M76" s="35">
        <f>'11月1日'!$B$14</f>
        <v>12615</v>
      </c>
      <c r="N76" s="36">
        <f>'12月1日'!$B$14</f>
        <v>12615</v>
      </c>
    </row>
    <row r="77" spans="1:14" ht="13.5" customHeight="1">
      <c r="A77" s="16"/>
      <c r="B77" s="4" t="s">
        <v>9</v>
      </c>
      <c r="C77" s="6">
        <f>'1月1日'!$C$14</f>
        <v>12951</v>
      </c>
      <c r="D77" s="6">
        <f>'2月1日'!$C$14</f>
        <v>12948</v>
      </c>
      <c r="E77" s="6">
        <f>'3月1日'!$C$14</f>
        <v>12948</v>
      </c>
      <c r="F77" s="6">
        <f>'4月1日'!$C$14</f>
        <v>12905</v>
      </c>
      <c r="G77" s="6">
        <f>'5月1日'!$C$14</f>
        <v>12884</v>
      </c>
      <c r="H77" s="6">
        <f>'6月1日'!$C$14</f>
        <v>12909</v>
      </c>
      <c r="I77" s="6">
        <f>'7月1日'!$C$14</f>
        <v>12902</v>
      </c>
      <c r="J77" s="6">
        <f>'8月1日'!$C$14</f>
        <v>12879</v>
      </c>
      <c r="K77" s="6">
        <f>'9月1日'!$C$14</f>
        <v>12903</v>
      </c>
      <c r="L77" s="6">
        <f>'10月1日'!$C$14</f>
        <v>12911</v>
      </c>
      <c r="M77" s="6">
        <f>'11月1日'!$C$14</f>
        <v>12913</v>
      </c>
      <c r="N77" s="17">
        <f>'12月1日'!$C$14</f>
        <v>12922</v>
      </c>
    </row>
    <row r="78" spans="1:14" ht="13.5" customHeight="1">
      <c r="A78" s="16"/>
      <c r="B78" s="4" t="s">
        <v>10</v>
      </c>
      <c r="C78" s="6">
        <f>'1月1日'!$D$14</f>
        <v>14616</v>
      </c>
      <c r="D78" s="6">
        <f>'2月1日'!$D$14</f>
        <v>14616</v>
      </c>
      <c r="E78" s="6">
        <f>'3月1日'!$D$14</f>
        <v>14606</v>
      </c>
      <c r="F78" s="6">
        <f>'4月1日'!$D$14</f>
        <v>14593</v>
      </c>
      <c r="G78" s="6">
        <f>'5月1日'!$D$14</f>
        <v>14588</v>
      </c>
      <c r="H78" s="6">
        <f>'6月1日'!$D$14</f>
        <v>14603</v>
      </c>
      <c r="I78" s="6">
        <f>'7月1日'!$D$14</f>
        <v>14593</v>
      </c>
      <c r="J78" s="6">
        <f>'8月1日'!$D$14</f>
        <v>14586</v>
      </c>
      <c r="K78" s="6">
        <f>'9月1日'!$D$14</f>
        <v>14582</v>
      </c>
      <c r="L78" s="6">
        <f>'10月1日'!$D$14</f>
        <v>14596</v>
      </c>
      <c r="M78" s="6">
        <f>'11月1日'!$D$14</f>
        <v>14611</v>
      </c>
      <c r="N78" s="17">
        <f>'12月1日'!$D$14</f>
        <v>14617</v>
      </c>
    </row>
    <row r="79" spans="1:14" ht="13.5" customHeight="1">
      <c r="A79" s="16"/>
      <c r="B79" s="4" t="s">
        <v>11</v>
      </c>
      <c r="C79" s="33">
        <f>'1月1日'!$E$14</f>
        <v>27567</v>
      </c>
      <c r="D79" s="33">
        <f>'2月1日'!$E$14</f>
        <v>27564</v>
      </c>
      <c r="E79" s="33">
        <f>'3月1日'!$E$14</f>
        <v>27554</v>
      </c>
      <c r="F79" s="33">
        <f>'4月1日'!$E$14</f>
        <v>27498</v>
      </c>
      <c r="G79" s="33">
        <f>'5月1日'!$E$14</f>
        <v>27472</v>
      </c>
      <c r="H79" s="33">
        <f>'6月1日'!$E$14</f>
        <v>27512</v>
      </c>
      <c r="I79" s="33">
        <f>'7月1日'!$E$14</f>
        <v>27495</v>
      </c>
      <c r="J79" s="33">
        <f>'8月1日'!$E$14</f>
        <v>27465</v>
      </c>
      <c r="K79" s="33">
        <f>'9月1日'!$E$14</f>
        <v>27485</v>
      </c>
      <c r="L79" s="33">
        <f>'10月1日'!$E$14</f>
        <v>27507</v>
      </c>
      <c r="M79" s="33">
        <f>'11月1日'!$E$14</f>
        <v>27524</v>
      </c>
      <c r="N79" s="34">
        <f>'12月1日'!$E$14</f>
        <v>27539</v>
      </c>
    </row>
    <row r="80" spans="1:14" ht="13.5" customHeight="1">
      <c r="A80" s="16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8">
        <f>'12月1日'!$F$14</f>
        <v>11.53</v>
      </c>
    </row>
    <row r="81" spans="1:14" ht="13.5" customHeight="1" thickBot="1">
      <c r="A81" s="19"/>
      <c r="B81" s="20" t="s">
        <v>13</v>
      </c>
      <c r="C81" s="21">
        <f>'1月1日'!$G$14</f>
        <v>2390.8933217692975</v>
      </c>
      <c r="D81" s="21">
        <f>'2月1日'!$G$14</f>
        <v>2390.633130962706</v>
      </c>
      <c r="E81" s="21">
        <f>'3月1日'!$G$14</f>
        <v>2389.7658282740676</v>
      </c>
      <c r="F81" s="21">
        <f>'4月1日'!$G$14</f>
        <v>2384.908933217693</v>
      </c>
      <c r="G81" s="21">
        <f>'5月1日'!$G$14</f>
        <v>2382.6539462272335</v>
      </c>
      <c r="H81" s="21">
        <f>'6月1日'!$G$14</f>
        <v>2386.123156981787</v>
      </c>
      <c r="I81" s="21">
        <f>'7月1日'!$G$14</f>
        <v>2384.6487424111015</v>
      </c>
      <c r="J81" s="21">
        <f>'8月1日'!$G$14</f>
        <v>2382.0468343451867</v>
      </c>
      <c r="K81" s="21">
        <f>'9月1日'!$G$14</f>
        <v>2383.7814397224633</v>
      </c>
      <c r="L81" s="21">
        <f>'10月1日'!$G$14</f>
        <v>2385.6895056374674</v>
      </c>
      <c r="M81" s="21">
        <f>'11月1日'!$G$14</f>
        <v>2387.163920208153</v>
      </c>
      <c r="N81" s="22">
        <f>'12月1日'!$G$14</f>
        <v>2388.4648742411105</v>
      </c>
    </row>
    <row r="82" spans="1:14" ht="13.5" customHeight="1">
      <c r="A82" s="14" t="s">
        <v>27</v>
      </c>
      <c r="B82" s="15" t="s">
        <v>8</v>
      </c>
      <c r="C82" s="35">
        <f>'1月1日'!$B$15</f>
        <v>7203</v>
      </c>
      <c r="D82" s="35">
        <f>'2月1日'!$B$15</f>
        <v>7187</v>
      </c>
      <c r="E82" s="35">
        <f>'3月1日'!$B$15</f>
        <v>7199</v>
      </c>
      <c r="F82" s="35">
        <f>'4月1日'!$B$15</f>
        <v>7208</v>
      </c>
      <c r="G82" s="35">
        <f>'5月1日'!$B$15</f>
        <v>7297</v>
      </c>
      <c r="H82" s="35">
        <f>'6月1日'!$B$15</f>
        <v>7300</v>
      </c>
      <c r="I82" s="35">
        <f>'7月1日'!$B$15</f>
        <v>7305</v>
      </c>
      <c r="J82" s="35">
        <f>'8月1日'!$B$15</f>
        <v>7325</v>
      </c>
      <c r="K82" s="35">
        <f>'9月1日'!$B$15</f>
        <v>7342</v>
      </c>
      <c r="L82" s="35">
        <f>'10月1日'!$B$15</f>
        <v>7308</v>
      </c>
      <c r="M82" s="35">
        <f>'11月1日'!$B$15</f>
        <v>7318</v>
      </c>
      <c r="N82" s="36">
        <f>'12月1日'!$B$15</f>
        <v>7323</v>
      </c>
    </row>
    <row r="83" spans="1:14" ht="13.5" customHeight="1">
      <c r="A83" s="16"/>
      <c r="B83" s="4" t="s">
        <v>9</v>
      </c>
      <c r="C83" s="6">
        <f>'1月1日'!$C$15</f>
        <v>8281</v>
      </c>
      <c r="D83" s="6">
        <f>'2月1日'!$C$15</f>
        <v>8252</v>
      </c>
      <c r="E83" s="6">
        <f>'3月1日'!$C$15</f>
        <v>8272</v>
      </c>
      <c r="F83" s="6">
        <f>'4月1日'!$C$15</f>
        <v>8267</v>
      </c>
      <c r="G83" s="6">
        <f>'5月1日'!$C$15</f>
        <v>8321</v>
      </c>
      <c r="H83" s="6">
        <f>'6月1日'!$C$15</f>
        <v>8317</v>
      </c>
      <c r="I83" s="6">
        <f>'7月1日'!$C$15</f>
        <v>8322</v>
      </c>
      <c r="J83" s="6">
        <f>'8月1日'!$C$15</f>
        <v>8337</v>
      </c>
      <c r="K83" s="6">
        <f>'9月1日'!$C$15</f>
        <v>8339</v>
      </c>
      <c r="L83" s="6">
        <f>'10月1日'!$C$15</f>
        <v>8323</v>
      </c>
      <c r="M83" s="6">
        <f>'11月1日'!$C$15</f>
        <v>8331</v>
      </c>
      <c r="N83" s="17">
        <f>'12月1日'!$C$15</f>
        <v>8330</v>
      </c>
    </row>
    <row r="84" spans="1:14" ht="13.5" customHeight="1">
      <c r="A84" s="16"/>
      <c r="B84" s="4" t="s">
        <v>10</v>
      </c>
      <c r="C84" s="6">
        <f>'1月1日'!$D$15</f>
        <v>8940</v>
      </c>
      <c r="D84" s="6">
        <f>'2月1日'!$D$15</f>
        <v>8942</v>
      </c>
      <c r="E84" s="6">
        <f>'3月1日'!$D$15</f>
        <v>8949</v>
      </c>
      <c r="F84" s="6">
        <f>'4月1日'!$D$15</f>
        <v>8938</v>
      </c>
      <c r="G84" s="6">
        <f>'5月1日'!$D$15</f>
        <v>8956</v>
      </c>
      <c r="H84" s="6">
        <f>'6月1日'!$D$15</f>
        <v>8957</v>
      </c>
      <c r="I84" s="6">
        <f>'7月1日'!$D$15</f>
        <v>8969</v>
      </c>
      <c r="J84" s="6">
        <f>'8月1日'!$D$15</f>
        <v>8978</v>
      </c>
      <c r="K84" s="6">
        <f>'9月1日'!$D$15</f>
        <v>8991</v>
      </c>
      <c r="L84" s="6">
        <f>'10月1日'!$D$15</f>
        <v>8977</v>
      </c>
      <c r="M84" s="6">
        <f>'11月1日'!$D$15</f>
        <v>8978</v>
      </c>
      <c r="N84" s="17">
        <f>'12月1日'!$D$15</f>
        <v>8981</v>
      </c>
    </row>
    <row r="85" spans="1:14" ht="13.5" customHeight="1">
      <c r="A85" s="16"/>
      <c r="B85" s="4" t="s">
        <v>11</v>
      </c>
      <c r="C85" s="33">
        <f>'1月1日'!$E$15</f>
        <v>17221</v>
      </c>
      <c r="D85" s="33">
        <f>'2月1日'!$E$15</f>
        <v>17194</v>
      </c>
      <c r="E85" s="33">
        <f>'3月1日'!$E$15</f>
        <v>17221</v>
      </c>
      <c r="F85" s="33">
        <f>'4月1日'!$E$15</f>
        <v>17205</v>
      </c>
      <c r="G85" s="33">
        <f>'5月1日'!$E$15</f>
        <v>17277</v>
      </c>
      <c r="H85" s="33">
        <f>'6月1日'!$E$15</f>
        <v>17274</v>
      </c>
      <c r="I85" s="33">
        <f>'7月1日'!$E$15</f>
        <v>17291</v>
      </c>
      <c r="J85" s="33">
        <f>'8月1日'!$E$15</f>
        <v>17315</v>
      </c>
      <c r="K85" s="33">
        <f>'9月1日'!$E$15</f>
        <v>17330</v>
      </c>
      <c r="L85" s="33">
        <f>'10月1日'!$E$15</f>
        <v>17300</v>
      </c>
      <c r="M85" s="33">
        <f>'11月1日'!$E$15</f>
        <v>17309</v>
      </c>
      <c r="N85" s="34">
        <f>'12月1日'!$E$15</f>
        <v>17311</v>
      </c>
    </row>
    <row r="86" spans="1:14" ht="13.5" customHeight="1">
      <c r="A86" s="16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8">
        <f>'12月1日'!$F$15</f>
        <v>14.73</v>
      </c>
    </row>
    <row r="87" spans="1:14" ht="13.5" customHeight="1" thickBot="1">
      <c r="A87" s="19"/>
      <c r="B87" s="20" t="s">
        <v>13</v>
      </c>
      <c r="C87" s="21">
        <f>'1月1日'!$G$15</f>
        <v>1169.110658520027</v>
      </c>
      <c r="D87" s="21">
        <f>'2月1日'!$G$15</f>
        <v>1167.2776646300067</v>
      </c>
      <c r="E87" s="21">
        <f>'3月1日'!$G$15</f>
        <v>1169.110658520027</v>
      </c>
      <c r="F87" s="21">
        <f>'4月1日'!$G$15</f>
        <v>1168.0244399185335</v>
      </c>
      <c r="G87" s="21">
        <f>'5月1日'!$G$15</f>
        <v>1172.9124236252546</v>
      </c>
      <c r="H87" s="21">
        <f>'6月1日'!$G$15</f>
        <v>1172.7087576374745</v>
      </c>
      <c r="I87" s="21">
        <f>'7月1日'!$G$15</f>
        <v>1173.8628649015614</v>
      </c>
      <c r="J87" s="21">
        <f>'8月1日'!$G$15</f>
        <v>1175.4921928038018</v>
      </c>
      <c r="K87" s="21">
        <f>'9月1日'!$G$15</f>
        <v>1176.5105227427018</v>
      </c>
      <c r="L87" s="21">
        <f>'10月1日'!$G$15</f>
        <v>1174.4738628649015</v>
      </c>
      <c r="M87" s="21">
        <f>'11月1日'!$G$15</f>
        <v>1175.0848608282417</v>
      </c>
      <c r="N87" s="22">
        <f>'12月1日'!$G$15</f>
        <v>1175.2206381534284</v>
      </c>
    </row>
    <row r="88" spans="1:14" ht="13.5" customHeight="1">
      <c r="A88" s="14" t="s">
        <v>3</v>
      </c>
      <c r="B88" s="15" t="s">
        <v>8</v>
      </c>
      <c r="C88" s="35">
        <f>'1月1日'!$B$16</f>
        <v>2667</v>
      </c>
      <c r="D88" s="35">
        <f>'2月1日'!$B$16</f>
        <v>2668</v>
      </c>
      <c r="E88" s="35">
        <f>'3月1日'!$B$16</f>
        <v>2661</v>
      </c>
      <c r="F88" s="35">
        <f>'4月1日'!$B$16</f>
        <v>2662</v>
      </c>
      <c r="G88" s="35">
        <f>'5月1日'!$B$16</f>
        <v>2664</v>
      </c>
      <c r="H88" s="35">
        <f>'6月1日'!$B$16</f>
        <v>2659</v>
      </c>
      <c r="I88" s="35">
        <f>'7月1日'!$B$16</f>
        <v>2662</v>
      </c>
      <c r="J88" s="35">
        <f>'8月1日'!$B$16</f>
        <v>2664</v>
      </c>
      <c r="K88" s="35">
        <f>'9月1日'!$B$16</f>
        <v>2676</v>
      </c>
      <c r="L88" s="35">
        <f>'10月1日'!$B$16</f>
        <v>2674</v>
      </c>
      <c r="M88" s="35">
        <f>'11月1日'!$B$16</f>
        <v>2681</v>
      </c>
      <c r="N88" s="36">
        <f>'12月1日'!$B$16</f>
        <v>2683</v>
      </c>
    </row>
    <row r="89" spans="1:14" ht="13.5" customHeight="1">
      <c r="A89" s="16"/>
      <c r="B89" s="4" t="s">
        <v>9</v>
      </c>
      <c r="C89" s="6">
        <f>'1月1日'!$C$16</f>
        <v>3212</v>
      </c>
      <c r="D89" s="6">
        <f>'2月1日'!$C$16</f>
        <v>3210</v>
      </c>
      <c r="E89" s="6">
        <f>'3月1日'!$C$16</f>
        <v>3209</v>
      </c>
      <c r="F89" s="6">
        <f>'4月1日'!$C$16</f>
        <v>3202</v>
      </c>
      <c r="G89" s="6">
        <f>'5月1日'!$C$16</f>
        <v>3193</v>
      </c>
      <c r="H89" s="6">
        <f>'6月1日'!$C$16</f>
        <v>3201</v>
      </c>
      <c r="I89" s="6">
        <f>'7月1日'!$C$16</f>
        <v>3205</v>
      </c>
      <c r="J89" s="6">
        <f>'8月1日'!$C$16</f>
        <v>3204</v>
      </c>
      <c r="K89" s="6">
        <f>'9月1日'!$C$16</f>
        <v>3213</v>
      </c>
      <c r="L89" s="6">
        <f>'10月1日'!$C$16</f>
        <v>3210</v>
      </c>
      <c r="M89" s="6">
        <f>'11月1日'!$C$16</f>
        <v>3210</v>
      </c>
      <c r="N89" s="17">
        <f>'12月1日'!$C$16</f>
        <v>3212</v>
      </c>
    </row>
    <row r="90" spans="1:14" ht="13.5" customHeight="1">
      <c r="A90" s="16"/>
      <c r="B90" s="4" t="s">
        <v>10</v>
      </c>
      <c r="C90" s="6">
        <f>'1月1日'!$D$16</f>
        <v>3486</v>
      </c>
      <c r="D90" s="6">
        <f>'2月1日'!$D$16</f>
        <v>3484</v>
      </c>
      <c r="E90" s="6">
        <f>'3月1日'!$D$16</f>
        <v>3475</v>
      </c>
      <c r="F90" s="6">
        <f>'4月1日'!$D$16</f>
        <v>3463</v>
      </c>
      <c r="G90" s="6">
        <f>'5月1日'!$D$16</f>
        <v>3460</v>
      </c>
      <c r="H90" s="6">
        <f>'6月1日'!$D$16</f>
        <v>3453</v>
      </c>
      <c r="I90" s="6">
        <f>'7月1日'!$D$16</f>
        <v>3447</v>
      </c>
      <c r="J90" s="6">
        <f>'8月1日'!$D$16</f>
        <v>3453</v>
      </c>
      <c r="K90" s="6">
        <f>'9月1日'!$D$16</f>
        <v>3459</v>
      </c>
      <c r="L90" s="6">
        <f>'10月1日'!$D$16</f>
        <v>3460</v>
      </c>
      <c r="M90" s="6">
        <f>'11月1日'!$D$16</f>
        <v>3459</v>
      </c>
      <c r="N90" s="17">
        <f>'12月1日'!$D$16</f>
        <v>3461</v>
      </c>
    </row>
    <row r="91" spans="1:14" ht="13.5" customHeight="1">
      <c r="A91" s="16"/>
      <c r="B91" s="4" t="s">
        <v>11</v>
      </c>
      <c r="C91" s="33">
        <f>'1月1日'!$E$16</f>
        <v>6698</v>
      </c>
      <c r="D91" s="33">
        <f>'2月1日'!$E$16</f>
        <v>6694</v>
      </c>
      <c r="E91" s="33">
        <f>'3月1日'!$E$16</f>
        <v>6684</v>
      </c>
      <c r="F91" s="33">
        <f>'4月1日'!$E$16</f>
        <v>6665</v>
      </c>
      <c r="G91" s="33">
        <f>'5月1日'!$E$16</f>
        <v>6653</v>
      </c>
      <c r="H91" s="33">
        <f>'6月1日'!$E$16</f>
        <v>6654</v>
      </c>
      <c r="I91" s="33">
        <f>'7月1日'!$E$16</f>
        <v>6652</v>
      </c>
      <c r="J91" s="33">
        <f>'8月1日'!$E$16</f>
        <v>6657</v>
      </c>
      <c r="K91" s="33">
        <f>'9月1日'!$E$16</f>
        <v>6672</v>
      </c>
      <c r="L91" s="33">
        <f>'10月1日'!$E$16</f>
        <v>6670</v>
      </c>
      <c r="M91" s="33">
        <f>'11月1日'!$E$16</f>
        <v>6669</v>
      </c>
      <c r="N91" s="34">
        <f>'12月1日'!$E$16</f>
        <v>6673</v>
      </c>
    </row>
    <row r="92" spans="1:14" ht="13.5" customHeight="1">
      <c r="A92" s="16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8">
        <f>'12月1日'!$F$16</f>
        <v>38.7</v>
      </c>
    </row>
    <row r="93" spans="1:14" ht="13.5" customHeight="1" thickBot="1">
      <c r="A93" s="19"/>
      <c r="B93" s="20" t="s">
        <v>13</v>
      </c>
      <c r="C93" s="21">
        <f>'1月1日'!$G$16</f>
        <v>173.07493540051678</v>
      </c>
      <c r="D93" s="21">
        <f>'2月1日'!$G$16</f>
        <v>172.97157622739016</v>
      </c>
      <c r="E93" s="21">
        <f>'3月1日'!$G$16</f>
        <v>172.71317829457362</v>
      </c>
      <c r="F93" s="21">
        <f>'4月1日'!$G$16</f>
        <v>172.2222222222222</v>
      </c>
      <c r="G93" s="21">
        <f>'5月1日'!$G$16</f>
        <v>171.91214470284237</v>
      </c>
      <c r="H93" s="21">
        <f>'6月1日'!$G$16</f>
        <v>171.93798449612402</v>
      </c>
      <c r="I93" s="21">
        <f>'7月1日'!$G$16</f>
        <v>171.88630490956072</v>
      </c>
      <c r="J93" s="21">
        <f>'8月1日'!$G$16</f>
        <v>172.015503875969</v>
      </c>
      <c r="K93" s="21">
        <f>'9月1日'!$G$16</f>
        <v>172.4031007751938</v>
      </c>
      <c r="L93" s="21">
        <f>'10月1日'!$G$16</f>
        <v>172.35142118863047</v>
      </c>
      <c r="M93" s="21">
        <f>'11月1日'!$G$16</f>
        <v>172.32558139534882</v>
      </c>
      <c r="N93" s="22">
        <f>'12月1日'!$G$16</f>
        <v>172.42894056847544</v>
      </c>
    </row>
    <row r="94" spans="1:14" ht="13.5" customHeight="1">
      <c r="A94" s="14" t="s">
        <v>4</v>
      </c>
      <c r="B94" s="15" t="s">
        <v>8</v>
      </c>
      <c r="C94" s="35">
        <f>'1月1日'!$B$17</f>
        <v>3912</v>
      </c>
      <c r="D94" s="35">
        <f>'2月1日'!$B$17</f>
        <v>3915</v>
      </c>
      <c r="E94" s="35">
        <f>'3月1日'!$B$17</f>
        <v>3921</v>
      </c>
      <c r="F94" s="35">
        <f>'4月1日'!$B$17</f>
        <v>3922</v>
      </c>
      <c r="G94" s="35">
        <f>'5月1日'!$B$17</f>
        <v>3921</v>
      </c>
      <c r="H94" s="35">
        <f>'6月1日'!$B$17</f>
        <v>3919</v>
      </c>
      <c r="I94" s="35">
        <f>'7月1日'!$B$17</f>
        <v>3918</v>
      </c>
      <c r="J94" s="35">
        <f>'8月1日'!$B$17</f>
        <v>3932</v>
      </c>
      <c r="K94" s="35">
        <f>'9月1日'!$B$17</f>
        <v>3933</v>
      </c>
      <c r="L94" s="35">
        <f>'10月1日'!$B$17</f>
        <v>3934</v>
      </c>
      <c r="M94" s="35">
        <f>'11月1日'!$B$17</f>
        <v>3926</v>
      </c>
      <c r="N94" s="36">
        <f>'12月1日'!$B$17</f>
        <v>3917</v>
      </c>
    </row>
    <row r="95" spans="1:14" ht="13.5" customHeight="1">
      <c r="A95" s="16"/>
      <c r="B95" s="4" t="s">
        <v>9</v>
      </c>
      <c r="C95" s="6">
        <f>'1月1日'!$C$17</f>
        <v>4327</v>
      </c>
      <c r="D95" s="6">
        <f>'2月1日'!$C$17</f>
        <v>4329</v>
      </c>
      <c r="E95" s="6">
        <f>'3月1日'!$C$17</f>
        <v>4325</v>
      </c>
      <c r="F95" s="6">
        <f>'4月1日'!$C$17</f>
        <v>4309</v>
      </c>
      <c r="G95" s="6">
        <f>'5月1日'!$C$17</f>
        <v>4299</v>
      </c>
      <c r="H95" s="6">
        <f>'6月1日'!$C$17</f>
        <v>4298</v>
      </c>
      <c r="I95" s="6">
        <f>'7月1日'!$C$17</f>
        <v>4301</v>
      </c>
      <c r="J95" s="6">
        <f>'8月1日'!$C$17</f>
        <v>4312</v>
      </c>
      <c r="K95" s="6">
        <f>'9月1日'!$C$17</f>
        <v>4312</v>
      </c>
      <c r="L95" s="6">
        <f>'10月1日'!$C$17</f>
        <v>4311</v>
      </c>
      <c r="M95" s="6">
        <f>'11月1日'!$C$17</f>
        <v>4305</v>
      </c>
      <c r="N95" s="17">
        <f>'12月1日'!$C$17</f>
        <v>4301</v>
      </c>
    </row>
    <row r="96" spans="1:14" ht="13.5" customHeight="1">
      <c r="A96" s="16"/>
      <c r="B96" s="4" t="s">
        <v>10</v>
      </c>
      <c r="C96" s="6">
        <f>'1月1日'!$D$17</f>
        <v>4703</v>
      </c>
      <c r="D96" s="6">
        <f>'2月1日'!$D$17</f>
        <v>4704</v>
      </c>
      <c r="E96" s="6">
        <f>'3月1日'!$D$17</f>
        <v>4707</v>
      </c>
      <c r="F96" s="6">
        <f>'4月1日'!$D$17</f>
        <v>4693</v>
      </c>
      <c r="G96" s="6">
        <f>'5月1日'!$D$17</f>
        <v>4684</v>
      </c>
      <c r="H96" s="6">
        <f>'6月1日'!$D$17</f>
        <v>4675</v>
      </c>
      <c r="I96" s="6">
        <f>'7月1日'!$D$17</f>
        <v>4672</v>
      </c>
      <c r="J96" s="6">
        <f>'8月1日'!$D$17</f>
        <v>4696</v>
      </c>
      <c r="K96" s="6">
        <f>'9月1日'!$D$17</f>
        <v>4693</v>
      </c>
      <c r="L96" s="6">
        <f>'10月1日'!$D$17</f>
        <v>4689</v>
      </c>
      <c r="M96" s="6">
        <f>'11月1日'!$D$17</f>
        <v>4684</v>
      </c>
      <c r="N96" s="17">
        <f>'12月1日'!$D$17</f>
        <v>4675</v>
      </c>
    </row>
    <row r="97" spans="1:14" ht="13.5" customHeight="1">
      <c r="A97" s="16"/>
      <c r="B97" s="4" t="s">
        <v>11</v>
      </c>
      <c r="C97" s="33">
        <f>'1月1日'!$E$17</f>
        <v>9030</v>
      </c>
      <c r="D97" s="33">
        <f>'2月1日'!$E$17</f>
        <v>9033</v>
      </c>
      <c r="E97" s="33">
        <f>'3月1日'!$E$17</f>
        <v>9032</v>
      </c>
      <c r="F97" s="33">
        <f>'4月1日'!$E$17</f>
        <v>9002</v>
      </c>
      <c r="G97" s="33">
        <f>'5月1日'!$E$17</f>
        <v>8983</v>
      </c>
      <c r="H97" s="33">
        <f>'6月1日'!$E$17</f>
        <v>8973</v>
      </c>
      <c r="I97" s="33">
        <f>'7月1日'!$E$17</f>
        <v>8973</v>
      </c>
      <c r="J97" s="33">
        <f>'8月1日'!$E$17</f>
        <v>9008</v>
      </c>
      <c r="K97" s="33">
        <f>'9月1日'!$E$17</f>
        <v>9005</v>
      </c>
      <c r="L97" s="33">
        <f>'10月1日'!$E$17</f>
        <v>9000</v>
      </c>
      <c r="M97" s="33">
        <f>'11月1日'!$E$17</f>
        <v>8989</v>
      </c>
      <c r="N97" s="34">
        <f>'12月1日'!$E$17</f>
        <v>8976</v>
      </c>
    </row>
    <row r="98" spans="1:14" ht="13.5" customHeight="1">
      <c r="A98" s="16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8">
        <f>'12月1日'!$F$17</f>
        <v>20.38</v>
      </c>
    </row>
    <row r="99" spans="1:14" ht="13.5" customHeight="1" thickBot="1">
      <c r="A99" s="19"/>
      <c r="B99" s="20" t="s">
        <v>13</v>
      </c>
      <c r="C99" s="21">
        <f>'1月1日'!$G$17</f>
        <v>443.081452404318</v>
      </c>
      <c r="D99" s="21">
        <f>'2月1日'!$G$17</f>
        <v>443.22865554465164</v>
      </c>
      <c r="E99" s="21">
        <f>'3月1日'!$G$17</f>
        <v>443.1795878312071</v>
      </c>
      <c r="F99" s="21">
        <f>'4月1日'!$G$17</f>
        <v>441.7075564278705</v>
      </c>
      <c r="G99" s="21">
        <f>'5月1日'!$G$17</f>
        <v>440.77526987242396</v>
      </c>
      <c r="H99" s="21">
        <f>'6月1日'!$G$17</f>
        <v>440.2845927379784</v>
      </c>
      <c r="I99" s="21">
        <f>'7月1日'!$G$17</f>
        <v>440.2845927379784</v>
      </c>
      <c r="J99" s="21">
        <f>'8月1日'!$G$17</f>
        <v>442.0019627085378</v>
      </c>
      <c r="K99" s="21">
        <f>'9月1日'!$G$17</f>
        <v>441.85475956820414</v>
      </c>
      <c r="L99" s="21">
        <f>'10月1日'!$G$17</f>
        <v>441.6094210009814</v>
      </c>
      <c r="M99" s="21">
        <f>'11月1日'!$G$17</f>
        <v>441.0696761530913</v>
      </c>
      <c r="N99" s="22">
        <f>'12月1日'!$G$17</f>
        <v>440.4317958783121</v>
      </c>
    </row>
    <row r="100" spans="1:14" ht="13.5" customHeight="1">
      <c r="A100" s="14" t="s">
        <v>28</v>
      </c>
      <c r="B100" s="15" t="s">
        <v>8</v>
      </c>
      <c r="C100" s="35">
        <f>'1月1日'!$B$18</f>
        <v>704</v>
      </c>
      <c r="D100" s="35">
        <f>'2月1日'!$B$18</f>
        <v>709</v>
      </c>
      <c r="E100" s="35">
        <f>'3月1日'!$B$18</f>
        <v>710</v>
      </c>
      <c r="F100" s="35">
        <f>'4月1日'!$B$18</f>
        <v>706</v>
      </c>
      <c r="G100" s="35">
        <f>'5月1日'!$B$18</f>
        <v>718</v>
      </c>
      <c r="H100" s="35">
        <f>'6月1日'!$B$18</f>
        <v>719</v>
      </c>
      <c r="I100" s="35">
        <f>'7月1日'!$B$18</f>
        <v>722</v>
      </c>
      <c r="J100" s="35">
        <f>'8月1日'!$B$18</f>
        <v>724</v>
      </c>
      <c r="K100" s="35">
        <f>'9月1日'!$B$18</f>
        <v>726</v>
      </c>
      <c r="L100" s="35">
        <f>'10月1日'!$B$18</f>
        <v>728</v>
      </c>
      <c r="M100" s="35">
        <f>'11月1日'!$B$18</f>
        <v>730</v>
      </c>
      <c r="N100" s="36">
        <f>'12月1日'!$B$18</f>
        <v>730</v>
      </c>
    </row>
    <row r="101" spans="1:14" ht="13.5" customHeight="1">
      <c r="A101" s="16"/>
      <c r="B101" s="4" t="s">
        <v>9</v>
      </c>
      <c r="C101" s="6">
        <f>'1月1日'!$C$18</f>
        <v>808</v>
      </c>
      <c r="D101" s="6">
        <f>'2月1日'!$C$18</f>
        <v>813</v>
      </c>
      <c r="E101" s="6">
        <f>'3月1日'!$C$18</f>
        <v>814</v>
      </c>
      <c r="F101" s="6">
        <f>'4月1日'!$C$18</f>
        <v>810</v>
      </c>
      <c r="G101" s="6">
        <f>'5月1日'!$C$18</f>
        <v>819</v>
      </c>
      <c r="H101" s="6">
        <f>'6月1日'!$C$18</f>
        <v>820</v>
      </c>
      <c r="I101" s="6">
        <f>'7月1日'!$C$18</f>
        <v>826</v>
      </c>
      <c r="J101" s="6">
        <f>'8月1日'!$C$18</f>
        <v>832</v>
      </c>
      <c r="K101" s="6">
        <f>'9月1日'!$C$18</f>
        <v>830</v>
      </c>
      <c r="L101" s="6">
        <f>'10月1日'!$C$18</f>
        <v>829</v>
      </c>
      <c r="M101" s="6">
        <f>'11月1日'!$C$18</f>
        <v>830</v>
      </c>
      <c r="N101" s="17">
        <f>'12月1日'!$C$18</f>
        <v>829</v>
      </c>
    </row>
    <row r="102" spans="1:14" ht="13.5" customHeight="1">
      <c r="A102" s="16"/>
      <c r="B102" s="4" t="s">
        <v>10</v>
      </c>
      <c r="C102" s="6">
        <f>'1月1日'!$D$18</f>
        <v>735</v>
      </c>
      <c r="D102" s="6">
        <f>'2月1日'!$D$18</f>
        <v>734</v>
      </c>
      <c r="E102" s="6">
        <f>'3月1日'!$D$18</f>
        <v>734</v>
      </c>
      <c r="F102" s="6">
        <f>'4月1日'!$D$18</f>
        <v>735</v>
      </c>
      <c r="G102" s="6">
        <f>'5月1日'!$D$18</f>
        <v>733</v>
      </c>
      <c r="H102" s="6">
        <f>'6月1日'!$D$18</f>
        <v>733</v>
      </c>
      <c r="I102" s="6">
        <f>'7月1日'!$D$18</f>
        <v>731</v>
      </c>
      <c r="J102" s="6">
        <f>'8月1日'!$D$18</f>
        <v>730</v>
      </c>
      <c r="K102" s="6">
        <f>'9月1日'!$D$18</f>
        <v>727</v>
      </c>
      <c r="L102" s="6">
        <f>'10月1日'!$D$18</f>
        <v>729</v>
      </c>
      <c r="M102" s="6">
        <f>'11月1日'!$D$18</f>
        <v>728</v>
      </c>
      <c r="N102" s="17">
        <f>'12月1日'!$D$18</f>
        <v>728</v>
      </c>
    </row>
    <row r="103" spans="1:14" ht="13.5" customHeight="1">
      <c r="A103" s="16"/>
      <c r="B103" s="4" t="s">
        <v>11</v>
      </c>
      <c r="C103" s="33">
        <f>'1月1日'!$E$18</f>
        <v>1543</v>
      </c>
      <c r="D103" s="33">
        <f>'2月1日'!$E$18</f>
        <v>1547</v>
      </c>
      <c r="E103" s="33">
        <f>'3月1日'!$E$18</f>
        <v>1548</v>
      </c>
      <c r="F103" s="33">
        <f>'4月1日'!$E$18</f>
        <v>1545</v>
      </c>
      <c r="G103" s="33">
        <f>'5月1日'!$E$18</f>
        <v>1552</v>
      </c>
      <c r="H103" s="33">
        <f>'6月1日'!$E$18</f>
        <v>1553</v>
      </c>
      <c r="I103" s="33">
        <f>'7月1日'!$E$18</f>
        <v>1557</v>
      </c>
      <c r="J103" s="33">
        <f>'8月1日'!$E$18</f>
        <v>1562</v>
      </c>
      <c r="K103" s="33">
        <f>'9月1日'!$E$18</f>
        <v>1557</v>
      </c>
      <c r="L103" s="33">
        <f>'10月1日'!$E$18</f>
        <v>1558</v>
      </c>
      <c r="M103" s="33">
        <f>'11月1日'!$E$18</f>
        <v>1558</v>
      </c>
      <c r="N103" s="34">
        <f>'12月1日'!$E$18</f>
        <v>1557</v>
      </c>
    </row>
    <row r="104" spans="1:14" ht="13.5" customHeight="1">
      <c r="A104" s="16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8">
        <f>'12月1日'!$F$18</f>
        <v>11.87</v>
      </c>
    </row>
    <row r="105" spans="1:14" ht="13.5" customHeight="1" thickBot="1">
      <c r="A105" s="19"/>
      <c r="B105" s="20" t="s">
        <v>13</v>
      </c>
      <c r="C105" s="21">
        <f>'1月1日'!$G$18</f>
        <v>129.9915754001685</v>
      </c>
      <c r="D105" s="21">
        <f>'2月1日'!$G$18</f>
        <v>130.32855939342883</v>
      </c>
      <c r="E105" s="21">
        <f>'3月1日'!$G$18</f>
        <v>130.4128053917439</v>
      </c>
      <c r="F105" s="21">
        <f>'4月1日'!$G$18</f>
        <v>130.16006739679867</v>
      </c>
      <c r="G105" s="21">
        <f>'5月1日'!$G$18</f>
        <v>130.74978938500422</v>
      </c>
      <c r="H105" s="21">
        <f>'6月1日'!$G$18</f>
        <v>130.8340353833193</v>
      </c>
      <c r="I105" s="21">
        <f>'7月1日'!$G$18</f>
        <v>131.1710193765796</v>
      </c>
      <c r="J105" s="21">
        <f>'8月1日'!$G$18</f>
        <v>131.59224936815502</v>
      </c>
      <c r="K105" s="21">
        <f>'9月1日'!$G$18</f>
        <v>131.1710193765796</v>
      </c>
      <c r="L105" s="21">
        <f>'10月1日'!$G$18</f>
        <v>131.2552653748947</v>
      </c>
      <c r="M105" s="21">
        <f>'11月1日'!$G$18</f>
        <v>131.2552653748947</v>
      </c>
      <c r="N105" s="22">
        <f>'12月1日'!$G$18</f>
        <v>131.1710193765796</v>
      </c>
    </row>
    <row r="106" spans="1:14" ht="13.5" customHeight="1">
      <c r="A106" s="14" t="s">
        <v>24</v>
      </c>
      <c r="B106" s="15" t="s">
        <v>8</v>
      </c>
      <c r="C106" s="35">
        <f>'1月1日'!$B$19</f>
        <v>1367</v>
      </c>
      <c r="D106" s="35">
        <f>'2月1日'!$B$19</f>
        <v>1359</v>
      </c>
      <c r="E106" s="35">
        <f>'3月1日'!$B$19</f>
        <v>1355</v>
      </c>
      <c r="F106" s="35">
        <f>'4月1日'!$B$19</f>
        <v>1359</v>
      </c>
      <c r="G106" s="35">
        <f>'5月1日'!$B$19</f>
        <v>1358</v>
      </c>
      <c r="H106" s="35">
        <f>'6月1日'!$B$19</f>
        <v>1360</v>
      </c>
      <c r="I106" s="35">
        <f>'7月1日'!$B$19</f>
        <v>1357</v>
      </c>
      <c r="J106" s="35">
        <f>'8月1日'!$B$19</f>
        <v>1362</v>
      </c>
      <c r="K106" s="35">
        <f>'9月1日'!$B$19</f>
        <v>1362</v>
      </c>
      <c r="L106" s="35">
        <f>'10月1日'!$B$19</f>
        <v>1357</v>
      </c>
      <c r="M106" s="35">
        <f>'11月1日'!$B$19</f>
        <v>1359</v>
      </c>
      <c r="N106" s="36">
        <f>'12月1日'!$B$19</f>
        <v>1358</v>
      </c>
    </row>
    <row r="107" spans="1:14" ht="13.5" customHeight="1">
      <c r="A107" s="16"/>
      <c r="B107" s="4" t="s">
        <v>9</v>
      </c>
      <c r="C107" s="6">
        <f>'1月1日'!$C$19</f>
        <v>1310</v>
      </c>
      <c r="D107" s="6">
        <f>'2月1日'!$C$19</f>
        <v>1306</v>
      </c>
      <c r="E107" s="6">
        <f>'3月1日'!$C$19</f>
        <v>1304</v>
      </c>
      <c r="F107" s="6">
        <f>'4月1日'!$C$19</f>
        <v>1302</v>
      </c>
      <c r="G107" s="6">
        <f>'5月1日'!$C$19</f>
        <v>1298</v>
      </c>
      <c r="H107" s="6">
        <f>'6月1日'!$C$19</f>
        <v>1301</v>
      </c>
      <c r="I107" s="6">
        <f>'7月1日'!$C$19</f>
        <v>1293</v>
      </c>
      <c r="J107" s="6">
        <f>'8月1日'!$C$19</f>
        <v>1299</v>
      </c>
      <c r="K107" s="6">
        <f>'9月1日'!$C$19</f>
        <v>1296</v>
      </c>
      <c r="L107" s="6">
        <f>'10月1日'!$C$19</f>
        <v>1292</v>
      </c>
      <c r="M107" s="6">
        <f>'11月1日'!$C$19</f>
        <v>1292</v>
      </c>
      <c r="N107" s="17">
        <f>'12月1日'!$C$19</f>
        <v>1291</v>
      </c>
    </row>
    <row r="108" spans="1:14" ht="13.5" customHeight="1">
      <c r="A108" s="16"/>
      <c r="B108" s="4" t="s">
        <v>10</v>
      </c>
      <c r="C108" s="6">
        <f>'1月1日'!$D$19</f>
        <v>1488</v>
      </c>
      <c r="D108" s="6">
        <f>'2月1日'!$D$19</f>
        <v>1484</v>
      </c>
      <c r="E108" s="6">
        <f>'3月1日'!$D$19</f>
        <v>1479</v>
      </c>
      <c r="F108" s="6">
        <f>'4月1日'!$D$19</f>
        <v>1476</v>
      </c>
      <c r="G108" s="6">
        <f>'5月1日'!$D$19</f>
        <v>1467</v>
      </c>
      <c r="H108" s="6">
        <f>'6月1日'!$D$19</f>
        <v>1469</v>
      </c>
      <c r="I108" s="6">
        <f>'7月1日'!$D$19</f>
        <v>1466</v>
      </c>
      <c r="J108" s="6">
        <f>'8月1日'!$D$19</f>
        <v>1463</v>
      </c>
      <c r="K108" s="6">
        <f>'9月1日'!$D$19</f>
        <v>1461</v>
      </c>
      <c r="L108" s="6">
        <f>'10月1日'!$D$19</f>
        <v>1462</v>
      </c>
      <c r="M108" s="6">
        <f>'11月1日'!$D$19</f>
        <v>1461</v>
      </c>
      <c r="N108" s="17">
        <f>'12月1日'!$D$19</f>
        <v>1458</v>
      </c>
    </row>
    <row r="109" spans="1:14" ht="13.5" customHeight="1">
      <c r="A109" s="16"/>
      <c r="B109" s="4" t="s">
        <v>11</v>
      </c>
      <c r="C109" s="33">
        <f>'1月1日'!$E$19</f>
        <v>2798</v>
      </c>
      <c r="D109" s="33">
        <f>'2月1日'!$E$19</f>
        <v>2790</v>
      </c>
      <c r="E109" s="33">
        <f>'3月1日'!$E$19</f>
        <v>2783</v>
      </c>
      <c r="F109" s="33">
        <f>'4月1日'!$E$19</f>
        <v>2778</v>
      </c>
      <c r="G109" s="33">
        <f>'5月1日'!$E$19</f>
        <v>2765</v>
      </c>
      <c r="H109" s="33">
        <f>'6月1日'!$E$19</f>
        <v>2770</v>
      </c>
      <c r="I109" s="33">
        <f>'7月1日'!$E$19</f>
        <v>2759</v>
      </c>
      <c r="J109" s="33">
        <f>'8月1日'!$E$19</f>
        <v>2762</v>
      </c>
      <c r="K109" s="33">
        <f>'9月1日'!$E$19</f>
        <v>2757</v>
      </c>
      <c r="L109" s="33">
        <f>'10月1日'!$E$19</f>
        <v>2754</v>
      </c>
      <c r="M109" s="33">
        <f>'11月1日'!$E$19</f>
        <v>2753</v>
      </c>
      <c r="N109" s="34">
        <f>'12月1日'!$E$19</f>
        <v>2749</v>
      </c>
    </row>
    <row r="110" spans="1:14" ht="13.5" customHeight="1">
      <c r="A110" s="16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8">
        <f>'12月1日'!$F$19</f>
        <v>6.33</v>
      </c>
    </row>
    <row r="111" spans="1:14" ht="13.5" customHeight="1" thickBot="1">
      <c r="A111" s="19"/>
      <c r="B111" s="20" t="s">
        <v>13</v>
      </c>
      <c r="C111" s="21">
        <f>'1月1日'!$G$19</f>
        <v>442.0221169036335</v>
      </c>
      <c r="D111" s="21">
        <f>'2月1日'!$G$19</f>
        <v>440.7582938388625</v>
      </c>
      <c r="E111" s="21">
        <f>'3月1日'!$G$19</f>
        <v>439.65244865718796</v>
      </c>
      <c r="F111" s="21">
        <f>'4月1日'!$G$19</f>
        <v>438.86255924170615</v>
      </c>
      <c r="G111" s="21">
        <f>'5月1日'!$G$19</f>
        <v>436.80884676145337</v>
      </c>
      <c r="H111" s="21">
        <f>'6月1日'!$G$19</f>
        <v>437.59873617693523</v>
      </c>
      <c r="I111" s="21">
        <f>'7月1日'!$G$19</f>
        <v>435.8609794628752</v>
      </c>
      <c r="J111" s="21">
        <f>'8月1日'!$G$19</f>
        <v>436.3349131121643</v>
      </c>
      <c r="K111" s="21">
        <f>'9月1日'!$G$19</f>
        <v>435.54502369668245</v>
      </c>
      <c r="L111" s="21">
        <f>'10月1日'!$G$19</f>
        <v>435.07109004739334</v>
      </c>
      <c r="M111" s="21">
        <f>'11月1日'!$G$19</f>
        <v>434.913112164297</v>
      </c>
      <c r="N111" s="22">
        <f>'12月1日'!$G$19</f>
        <v>434.28120063191153</v>
      </c>
    </row>
    <row r="112" spans="1:14" ht="13.5" customHeight="1">
      <c r="A112" s="14" t="s">
        <v>26</v>
      </c>
      <c r="B112" s="15" t="s">
        <v>8</v>
      </c>
      <c r="C112" s="35">
        <f>'1月1日'!$B$20</f>
        <v>7198</v>
      </c>
      <c r="D112" s="35">
        <f>'2月1日'!$B$20</f>
        <v>7196</v>
      </c>
      <c r="E112" s="35">
        <f>'3月1日'!$B$20</f>
        <v>7197</v>
      </c>
      <c r="F112" s="35">
        <f>'4月1日'!$B$20</f>
        <v>7178</v>
      </c>
      <c r="G112" s="35">
        <f>'5月1日'!$B$20</f>
        <v>7175</v>
      </c>
      <c r="H112" s="35">
        <f>'6月1日'!$B$20</f>
        <v>7177</v>
      </c>
      <c r="I112" s="35">
        <f>'7月1日'!$B$20</f>
        <v>7180</v>
      </c>
      <c r="J112" s="35">
        <f>'8月1日'!$B$20</f>
        <v>7194</v>
      </c>
      <c r="K112" s="35">
        <f>'9月1日'!$B$20</f>
        <v>7227</v>
      </c>
      <c r="L112" s="35">
        <f>'10月1日'!$B$20</f>
        <v>7258</v>
      </c>
      <c r="M112" s="35">
        <f>'11月1日'!$B$20</f>
        <v>7258</v>
      </c>
      <c r="N112" s="36">
        <f>'12月1日'!$B$20</f>
        <v>7251</v>
      </c>
    </row>
    <row r="113" spans="1:14" ht="13.5" customHeight="1">
      <c r="A113" s="16"/>
      <c r="B113" s="4" t="s">
        <v>9</v>
      </c>
      <c r="C113" s="6">
        <f>'1月1日'!$C$20</f>
        <v>8179</v>
      </c>
      <c r="D113" s="6">
        <f>'2月1日'!$C$20</f>
        <v>8163</v>
      </c>
      <c r="E113" s="6">
        <f>'3月1日'!$C$20</f>
        <v>8173</v>
      </c>
      <c r="F113" s="6">
        <f>'4月1日'!$C$20</f>
        <v>8150</v>
      </c>
      <c r="G113" s="6">
        <f>'5月1日'!$C$20</f>
        <v>8155</v>
      </c>
      <c r="H113" s="6">
        <f>'6月1日'!$C$20</f>
        <v>8147</v>
      </c>
      <c r="I113" s="6">
        <f>'7月1日'!$C$20</f>
        <v>8144</v>
      </c>
      <c r="J113" s="6">
        <f>'8月1日'!$C$20</f>
        <v>8154</v>
      </c>
      <c r="K113" s="6">
        <f>'9月1日'!$C$20</f>
        <v>8173</v>
      </c>
      <c r="L113" s="6">
        <f>'10月1日'!$C$20</f>
        <v>8190</v>
      </c>
      <c r="M113" s="6">
        <f>'11月1日'!$C$20</f>
        <v>8189</v>
      </c>
      <c r="N113" s="17">
        <f>'12月1日'!$C$20</f>
        <v>8178</v>
      </c>
    </row>
    <row r="114" spans="1:14" ht="13.5" customHeight="1">
      <c r="A114" s="16"/>
      <c r="B114" s="4" t="s">
        <v>10</v>
      </c>
      <c r="C114" s="6">
        <f>'1月1日'!$D$20</f>
        <v>8703</v>
      </c>
      <c r="D114" s="6">
        <f>'2月1日'!$D$20</f>
        <v>8690</v>
      </c>
      <c r="E114" s="6">
        <f>'3月1日'!$D$20</f>
        <v>8678</v>
      </c>
      <c r="F114" s="6">
        <f>'4月1日'!$D$20</f>
        <v>8631</v>
      </c>
      <c r="G114" s="6">
        <f>'5月1日'!$D$20</f>
        <v>8627</v>
      </c>
      <c r="H114" s="6">
        <f>'6月1日'!$D$20</f>
        <v>8623</v>
      </c>
      <c r="I114" s="6">
        <f>'7月1日'!$D$20</f>
        <v>8626</v>
      </c>
      <c r="J114" s="6">
        <f>'8月1日'!$D$20</f>
        <v>8634</v>
      </c>
      <c r="K114" s="6">
        <f>'9月1日'!$D$20</f>
        <v>8646</v>
      </c>
      <c r="L114" s="6">
        <f>'10月1日'!$D$20</f>
        <v>8662</v>
      </c>
      <c r="M114" s="6">
        <f>'11月1日'!$D$20</f>
        <v>8657</v>
      </c>
      <c r="N114" s="17">
        <f>'12月1日'!$D$20</f>
        <v>8664</v>
      </c>
    </row>
    <row r="115" spans="1:14" ht="13.5" customHeight="1">
      <c r="A115" s="16"/>
      <c r="B115" s="4" t="s">
        <v>11</v>
      </c>
      <c r="C115" s="33">
        <f>'1月1日'!$E$20</f>
        <v>16882</v>
      </c>
      <c r="D115" s="33">
        <f>'2月1日'!$E$20</f>
        <v>16853</v>
      </c>
      <c r="E115" s="33">
        <f>'3月1日'!$E$20</f>
        <v>16851</v>
      </c>
      <c r="F115" s="33">
        <f>'4月1日'!$E$20</f>
        <v>16781</v>
      </c>
      <c r="G115" s="33">
        <f>'5月1日'!$E$20</f>
        <v>16782</v>
      </c>
      <c r="H115" s="33">
        <f>'6月1日'!$E$20</f>
        <v>16770</v>
      </c>
      <c r="I115" s="33">
        <f>'7月1日'!$E$20</f>
        <v>16770</v>
      </c>
      <c r="J115" s="33">
        <f>'8月1日'!$E$20</f>
        <v>16788</v>
      </c>
      <c r="K115" s="33">
        <f>'9月1日'!$E$20</f>
        <v>16819</v>
      </c>
      <c r="L115" s="33">
        <f>'10月1日'!$E$20</f>
        <v>16852</v>
      </c>
      <c r="M115" s="33">
        <f>'11月1日'!$E$20</f>
        <v>16846</v>
      </c>
      <c r="N115" s="34">
        <f>'12月1日'!$E$20</f>
        <v>16842</v>
      </c>
    </row>
    <row r="116" spans="1:14" ht="13.5" customHeight="1">
      <c r="A116" s="16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8">
        <f>'12月1日'!$F$20</f>
        <v>18.12</v>
      </c>
    </row>
    <row r="117" spans="1:14" ht="13.5" customHeight="1" thickBot="1">
      <c r="A117" s="19"/>
      <c r="B117" s="20" t="s">
        <v>13</v>
      </c>
      <c r="C117" s="21">
        <f>'1月1日'!$G$20</f>
        <v>931.6777041942604</v>
      </c>
      <c r="D117" s="21">
        <f>'2月1日'!$G$20</f>
        <v>930.0772626931566</v>
      </c>
      <c r="E117" s="21">
        <f>'3月1日'!$G$20</f>
        <v>929.9668874172185</v>
      </c>
      <c r="F117" s="21">
        <f>'4月1日'!$G$20</f>
        <v>926.1037527593818</v>
      </c>
      <c r="G117" s="21">
        <f>'5月1日'!$G$20</f>
        <v>926.158940397351</v>
      </c>
      <c r="H117" s="21">
        <f>'6月1日'!$G$20</f>
        <v>925.4966887417218</v>
      </c>
      <c r="I117" s="21">
        <f>'7月1日'!$G$20</f>
        <v>925.4966887417218</v>
      </c>
      <c r="J117" s="21">
        <f>'8月1日'!$G$20</f>
        <v>926.4900662251655</v>
      </c>
      <c r="K117" s="21">
        <f>'9月1日'!$G$20</f>
        <v>928.2008830022074</v>
      </c>
      <c r="L117" s="21">
        <f>'10月1日'!$G$20</f>
        <v>930.0220750551875</v>
      </c>
      <c r="M117" s="21">
        <f>'11月1日'!$G$20</f>
        <v>929.690949227373</v>
      </c>
      <c r="N117" s="22">
        <f>'12月1日'!$G$20</f>
        <v>929.4701986754966</v>
      </c>
    </row>
    <row r="118" spans="1:14" ht="13.5" customHeight="1">
      <c r="A118" s="14" t="s">
        <v>25</v>
      </c>
      <c r="B118" s="15" t="s">
        <v>8</v>
      </c>
      <c r="C118" s="35">
        <f>'1月1日'!$B$21</f>
        <v>2500</v>
      </c>
      <c r="D118" s="35">
        <f>'2月1日'!$B$21</f>
        <v>2511</v>
      </c>
      <c r="E118" s="35">
        <f>'3月1日'!$B$21</f>
        <v>2501</v>
      </c>
      <c r="F118" s="35">
        <f>'4月1日'!$B$21</f>
        <v>2504</v>
      </c>
      <c r="G118" s="35">
        <f>'5月1日'!$B$21</f>
        <v>2516</v>
      </c>
      <c r="H118" s="35">
        <f>'6月1日'!$B$21</f>
        <v>2526</v>
      </c>
      <c r="I118" s="35">
        <f>'7月1日'!$B$21</f>
        <v>2528</v>
      </c>
      <c r="J118" s="35">
        <f>'8月1日'!$B$21</f>
        <v>2529</v>
      </c>
      <c r="K118" s="35">
        <f>'9月1日'!$B$21</f>
        <v>2536</v>
      </c>
      <c r="L118" s="35">
        <f>'10月1日'!$B$21</f>
        <v>2541</v>
      </c>
      <c r="M118" s="35">
        <f>'11月1日'!$B$21</f>
        <v>2543</v>
      </c>
      <c r="N118" s="36">
        <f>'12月1日'!$B$21</f>
        <v>2538</v>
      </c>
    </row>
    <row r="119" spans="1:14" ht="13.5" customHeight="1">
      <c r="A119" s="16"/>
      <c r="B119" s="4" t="s">
        <v>9</v>
      </c>
      <c r="C119" s="6">
        <f>'1月1日'!$C$21</f>
        <v>2670</v>
      </c>
      <c r="D119" s="6">
        <f>'2月1日'!$C$21</f>
        <v>2676</v>
      </c>
      <c r="E119" s="6">
        <f>'3月1日'!$C$21</f>
        <v>2667</v>
      </c>
      <c r="F119" s="6">
        <f>'4月1日'!$C$21</f>
        <v>2656</v>
      </c>
      <c r="G119" s="6">
        <f>'5月1日'!$C$21</f>
        <v>2652</v>
      </c>
      <c r="H119" s="6">
        <f>'6月1日'!$C$21</f>
        <v>2657</v>
      </c>
      <c r="I119" s="6">
        <f>'7月1日'!$C$21</f>
        <v>2651</v>
      </c>
      <c r="J119" s="6">
        <f>'8月1日'!$C$21</f>
        <v>2648</v>
      </c>
      <c r="K119" s="6">
        <f>'9月1日'!$C$21</f>
        <v>2650</v>
      </c>
      <c r="L119" s="6">
        <f>'10月1日'!$C$21</f>
        <v>2649</v>
      </c>
      <c r="M119" s="6">
        <f>'11月1日'!$C$21</f>
        <v>2655</v>
      </c>
      <c r="N119" s="17">
        <f>'12月1日'!$C$21</f>
        <v>2642</v>
      </c>
    </row>
    <row r="120" spans="1:14" ht="13.5" customHeight="1">
      <c r="A120" s="16"/>
      <c r="B120" s="4" t="s">
        <v>10</v>
      </c>
      <c r="C120" s="6">
        <f>'1月1日'!$D$21</f>
        <v>2803</v>
      </c>
      <c r="D120" s="6">
        <f>'2月1日'!$D$21</f>
        <v>2809</v>
      </c>
      <c r="E120" s="6">
        <f>'3月1日'!$D$21</f>
        <v>2796</v>
      </c>
      <c r="F120" s="6">
        <f>'4月1日'!$D$21</f>
        <v>2805</v>
      </c>
      <c r="G120" s="6">
        <f>'5月1日'!$D$21</f>
        <v>2806</v>
      </c>
      <c r="H120" s="6">
        <f>'6月1日'!$D$21</f>
        <v>2806</v>
      </c>
      <c r="I120" s="6">
        <f>'7月1日'!$D$21</f>
        <v>2812</v>
      </c>
      <c r="J120" s="6">
        <f>'8月1日'!$D$21</f>
        <v>2806</v>
      </c>
      <c r="K120" s="6">
        <f>'9月1日'!$D$21</f>
        <v>2811</v>
      </c>
      <c r="L120" s="6">
        <f>'10月1日'!$D$21</f>
        <v>2804</v>
      </c>
      <c r="M120" s="6">
        <f>'11月1日'!$D$21</f>
        <v>2797</v>
      </c>
      <c r="N120" s="17">
        <f>'12月1日'!$D$21</f>
        <v>2797</v>
      </c>
    </row>
    <row r="121" spans="1:14" ht="13.5" customHeight="1">
      <c r="A121" s="16"/>
      <c r="B121" s="4" t="s">
        <v>11</v>
      </c>
      <c r="C121" s="33">
        <f>'1月1日'!$E$21</f>
        <v>5473</v>
      </c>
      <c r="D121" s="33">
        <f>'2月1日'!$E$21</f>
        <v>5485</v>
      </c>
      <c r="E121" s="33">
        <f>'3月1日'!$E$21</f>
        <v>5463</v>
      </c>
      <c r="F121" s="33">
        <f>'4月1日'!$E$21</f>
        <v>5461</v>
      </c>
      <c r="G121" s="33">
        <f>'5月1日'!$E$21</f>
        <v>5458</v>
      </c>
      <c r="H121" s="33">
        <f>'6月1日'!$E$21</f>
        <v>5463</v>
      </c>
      <c r="I121" s="33">
        <f>'7月1日'!$E$21</f>
        <v>5463</v>
      </c>
      <c r="J121" s="33">
        <f>'8月1日'!$E$21</f>
        <v>5454</v>
      </c>
      <c r="K121" s="33">
        <f>'9月1日'!$E$21</f>
        <v>5461</v>
      </c>
      <c r="L121" s="33">
        <f>'10月1日'!$E$21</f>
        <v>5453</v>
      </c>
      <c r="M121" s="33">
        <f>'11月1日'!$E$21</f>
        <v>5452</v>
      </c>
      <c r="N121" s="34">
        <f>'12月1日'!$E$21</f>
        <v>5439</v>
      </c>
    </row>
    <row r="122" spans="1:14" ht="13.5" customHeight="1">
      <c r="A122" s="16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8">
        <f>'12月1日'!$F$21</f>
        <v>8.62</v>
      </c>
    </row>
    <row r="123" spans="1:14" ht="13.5" customHeight="1" thickBot="1">
      <c r="A123" s="19"/>
      <c r="B123" s="20" t="s">
        <v>13</v>
      </c>
      <c r="C123" s="21">
        <f>'1月1日'!$G$21</f>
        <v>634.9187935034803</v>
      </c>
      <c r="D123" s="21">
        <f>'2月1日'!$G$21</f>
        <v>636.3109048723899</v>
      </c>
      <c r="E123" s="21">
        <f>'3月1日'!$G$21</f>
        <v>633.7587006960557</v>
      </c>
      <c r="F123" s="21">
        <f>'4月1日'!$G$21</f>
        <v>633.5266821345708</v>
      </c>
      <c r="G123" s="21">
        <f>'5月1日'!$G$21</f>
        <v>633.1786542923435</v>
      </c>
      <c r="H123" s="21">
        <f>'6月1日'!$G$21</f>
        <v>633.7587006960557</v>
      </c>
      <c r="I123" s="21">
        <f>'7月1日'!$G$21</f>
        <v>633.7587006960557</v>
      </c>
      <c r="J123" s="21">
        <f>'8月1日'!$G$21</f>
        <v>632.7146171693736</v>
      </c>
      <c r="K123" s="21">
        <f>'9月1日'!$G$21</f>
        <v>633.5266821345708</v>
      </c>
      <c r="L123" s="21">
        <f>'10月1日'!$G$21</f>
        <v>632.5986078886311</v>
      </c>
      <c r="M123" s="21">
        <f>'11月1日'!$G$21</f>
        <v>632.4825986078887</v>
      </c>
      <c r="N123" s="22">
        <f>'12月1日'!$G$21</f>
        <v>630.9744779582367</v>
      </c>
    </row>
    <row r="124" spans="1:14" ht="13.5" customHeight="1">
      <c r="A124" s="14" t="s">
        <v>29</v>
      </c>
      <c r="B124" s="15" t="s">
        <v>8</v>
      </c>
      <c r="C124" s="35">
        <f>'1月1日'!$B$22</f>
        <v>5363</v>
      </c>
      <c r="D124" s="35">
        <f>'2月1日'!$B$22</f>
        <v>5375</v>
      </c>
      <c r="E124" s="35">
        <f>'3月1日'!$B$22</f>
        <v>5386</v>
      </c>
      <c r="F124" s="35">
        <f>'4月1日'!$B$22</f>
        <v>5403</v>
      </c>
      <c r="G124" s="35">
        <f>'5月1日'!$B$22</f>
        <v>5409</v>
      </c>
      <c r="H124" s="35">
        <f>'6月1日'!$B$22</f>
        <v>5402</v>
      </c>
      <c r="I124" s="35">
        <f>'7月1日'!$B$22</f>
        <v>5406</v>
      </c>
      <c r="J124" s="35">
        <f>'8月1日'!$B$22</f>
        <v>5413</v>
      </c>
      <c r="K124" s="35">
        <f>'9月1日'!$B$22</f>
        <v>5428</v>
      </c>
      <c r="L124" s="35">
        <f>'10月1日'!$B$22</f>
        <v>5433</v>
      </c>
      <c r="M124" s="35">
        <f>'11月1日'!$B$22</f>
        <v>5437</v>
      </c>
      <c r="N124" s="36">
        <f>'12月1日'!$B$22</f>
        <v>5443</v>
      </c>
    </row>
    <row r="125" spans="1:14" ht="13.5" customHeight="1">
      <c r="A125" s="16"/>
      <c r="B125" s="4" t="s">
        <v>9</v>
      </c>
      <c r="C125" s="6">
        <f>'1月1日'!$C$22</f>
        <v>6172</v>
      </c>
      <c r="D125" s="6">
        <f>'2月1日'!$C$22</f>
        <v>6176</v>
      </c>
      <c r="E125" s="6">
        <f>'3月1日'!$C$22</f>
        <v>6190</v>
      </c>
      <c r="F125" s="6">
        <f>'4月1日'!$C$22</f>
        <v>6201</v>
      </c>
      <c r="G125" s="6">
        <f>'5月1日'!$C$22</f>
        <v>6199</v>
      </c>
      <c r="H125" s="6">
        <f>'6月1日'!$C$22</f>
        <v>6200</v>
      </c>
      <c r="I125" s="6">
        <f>'7月1日'!$C$22</f>
        <v>6207</v>
      </c>
      <c r="J125" s="6">
        <f>'8月1日'!$C$22</f>
        <v>6199</v>
      </c>
      <c r="K125" s="6">
        <f>'9月1日'!$C$22</f>
        <v>6198</v>
      </c>
      <c r="L125" s="6">
        <f>'10月1日'!$C$22</f>
        <v>6203</v>
      </c>
      <c r="M125" s="6">
        <f>'11月1日'!$C$22</f>
        <v>6210</v>
      </c>
      <c r="N125" s="17">
        <f>'12月1日'!$C$22</f>
        <v>6212</v>
      </c>
    </row>
    <row r="126" spans="1:14" ht="13.5" customHeight="1">
      <c r="A126" s="16"/>
      <c r="B126" s="4" t="s">
        <v>10</v>
      </c>
      <c r="C126" s="6">
        <f>'1月1日'!$D$22</f>
        <v>6805</v>
      </c>
      <c r="D126" s="6">
        <f>'2月1日'!$D$22</f>
        <v>6806</v>
      </c>
      <c r="E126" s="6">
        <f>'3月1日'!$D$22</f>
        <v>6819</v>
      </c>
      <c r="F126" s="6">
        <f>'4月1日'!$D$22</f>
        <v>6811</v>
      </c>
      <c r="G126" s="6">
        <f>'5月1日'!$D$22</f>
        <v>6818</v>
      </c>
      <c r="H126" s="6">
        <f>'6月1日'!$D$22</f>
        <v>6810</v>
      </c>
      <c r="I126" s="6">
        <f>'7月1日'!$D$22</f>
        <v>6812</v>
      </c>
      <c r="J126" s="6">
        <f>'8月1日'!$D$22</f>
        <v>6816</v>
      </c>
      <c r="K126" s="6">
        <f>'9月1日'!$D$22</f>
        <v>6828</v>
      </c>
      <c r="L126" s="6">
        <f>'10月1日'!$D$22</f>
        <v>6832</v>
      </c>
      <c r="M126" s="6">
        <f>'11月1日'!$D$22</f>
        <v>6833</v>
      </c>
      <c r="N126" s="17">
        <f>'12月1日'!$D$22</f>
        <v>6846</v>
      </c>
    </row>
    <row r="127" spans="1:14" ht="13.5" customHeight="1">
      <c r="A127" s="16"/>
      <c r="B127" s="4" t="s">
        <v>11</v>
      </c>
      <c r="C127" s="33">
        <f>'1月1日'!$E$22</f>
        <v>12977</v>
      </c>
      <c r="D127" s="33">
        <f>'2月1日'!$E$22</f>
        <v>12982</v>
      </c>
      <c r="E127" s="33">
        <f>'3月1日'!$E$22</f>
        <v>13009</v>
      </c>
      <c r="F127" s="33">
        <f>'4月1日'!$E$22</f>
        <v>13012</v>
      </c>
      <c r="G127" s="33">
        <f>'5月1日'!$E$22</f>
        <v>13017</v>
      </c>
      <c r="H127" s="33">
        <f>'6月1日'!$E$22</f>
        <v>13010</v>
      </c>
      <c r="I127" s="33">
        <f>'7月1日'!$E$22</f>
        <v>13019</v>
      </c>
      <c r="J127" s="33">
        <f>'8月1日'!$E$22</f>
        <v>13015</v>
      </c>
      <c r="K127" s="33">
        <f>'9月1日'!$E$22</f>
        <v>13026</v>
      </c>
      <c r="L127" s="33">
        <f>'10月1日'!$E$22</f>
        <v>13035</v>
      </c>
      <c r="M127" s="33">
        <f>'11月1日'!$E$22</f>
        <v>13043</v>
      </c>
      <c r="N127" s="34">
        <f>'12月1日'!$E$22</f>
        <v>13058</v>
      </c>
    </row>
    <row r="128" spans="1:14" ht="13.5" customHeight="1">
      <c r="A128" s="16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8">
        <f>'12月1日'!$F$22</f>
        <v>8.88</v>
      </c>
    </row>
    <row r="129" spans="1:14" ht="13.5" customHeight="1" thickBot="1">
      <c r="A129" s="19"/>
      <c r="B129" s="20" t="s">
        <v>13</v>
      </c>
      <c r="C129" s="21">
        <f>'1月1日'!$G$22</f>
        <v>1461.3738738738737</v>
      </c>
      <c r="D129" s="21">
        <f>'2月1日'!$G$22</f>
        <v>1461.9369369369367</v>
      </c>
      <c r="E129" s="21">
        <f>'3月1日'!$G$22</f>
        <v>1464.9774774774774</v>
      </c>
      <c r="F129" s="21">
        <f>'4月1日'!$G$22</f>
        <v>1465.3153153153153</v>
      </c>
      <c r="G129" s="21">
        <f>'5月1日'!$G$22</f>
        <v>1465.8783783783783</v>
      </c>
      <c r="H129" s="21">
        <f>'6月1日'!$G$22</f>
        <v>1465.09009009009</v>
      </c>
      <c r="I129" s="21">
        <f>'7月1日'!$G$22</f>
        <v>1466.1036036036035</v>
      </c>
      <c r="J129" s="21">
        <f>'8月1日'!$G$22</f>
        <v>1465.653153153153</v>
      </c>
      <c r="K129" s="21">
        <f>'9月1日'!$G$22</f>
        <v>1466.8918918918919</v>
      </c>
      <c r="L129" s="21">
        <f>'10月1日'!$G$22</f>
        <v>1467.9054054054052</v>
      </c>
      <c r="M129" s="21">
        <f>'11月1日'!$G$22</f>
        <v>1468.8063063063062</v>
      </c>
      <c r="N129" s="22">
        <f>'12月1日'!$G$22</f>
        <v>1470.4954954954953</v>
      </c>
    </row>
    <row r="130" spans="1:14" ht="13.5" customHeight="1">
      <c r="A130" s="14" t="s">
        <v>5</v>
      </c>
      <c r="B130" s="15" t="s">
        <v>8</v>
      </c>
      <c r="C130" s="35">
        <f>'1月1日'!$B$23</f>
        <v>2417</v>
      </c>
      <c r="D130" s="35">
        <f>'2月1日'!$B$23</f>
        <v>2413</v>
      </c>
      <c r="E130" s="35">
        <f>'3月1日'!$B$23</f>
        <v>2415</v>
      </c>
      <c r="F130" s="35">
        <f>'4月1日'!$B$23</f>
        <v>2424</v>
      </c>
      <c r="G130" s="35">
        <f>'5月1日'!$B$23</f>
        <v>2430</v>
      </c>
      <c r="H130" s="35">
        <f>'6月1日'!$B$23</f>
        <v>2435</v>
      </c>
      <c r="I130" s="35">
        <f>'7月1日'!$B$23</f>
        <v>2428</v>
      </c>
      <c r="J130" s="35">
        <f>'8月1日'!$B$23</f>
        <v>2432</v>
      </c>
      <c r="K130" s="35">
        <f>'9月1日'!$B$23</f>
        <v>2427</v>
      </c>
      <c r="L130" s="35">
        <f>'10月1日'!$B$23</f>
        <v>2435</v>
      </c>
      <c r="M130" s="35">
        <f>'11月1日'!$B$23</f>
        <v>2434</v>
      </c>
      <c r="N130" s="36">
        <f>'12月1日'!$B$23</f>
        <v>2436</v>
      </c>
    </row>
    <row r="131" spans="1:14" ht="13.5" customHeight="1">
      <c r="A131" s="16"/>
      <c r="B131" s="4" t="s">
        <v>9</v>
      </c>
      <c r="C131" s="6">
        <f>'1月1日'!$C$23</f>
        <v>2981</v>
      </c>
      <c r="D131" s="6">
        <f>'2月1日'!$C$23</f>
        <v>2978</v>
      </c>
      <c r="E131" s="6">
        <f>'3月1日'!$C$23</f>
        <v>2972</v>
      </c>
      <c r="F131" s="6">
        <f>'4月1日'!$C$23</f>
        <v>2972</v>
      </c>
      <c r="G131" s="6">
        <f>'5月1日'!$C$23</f>
        <v>2968</v>
      </c>
      <c r="H131" s="6">
        <f>'6月1日'!$C$23</f>
        <v>2972</v>
      </c>
      <c r="I131" s="6">
        <f>'7月1日'!$C$23</f>
        <v>2969</v>
      </c>
      <c r="J131" s="6">
        <f>'8月1日'!$C$23</f>
        <v>2975</v>
      </c>
      <c r="K131" s="6">
        <f>'9月1日'!$C$23</f>
        <v>2979</v>
      </c>
      <c r="L131" s="6">
        <f>'10月1日'!$C$23</f>
        <v>2984</v>
      </c>
      <c r="M131" s="6">
        <f>'11月1日'!$C$23</f>
        <v>2981</v>
      </c>
      <c r="N131" s="17">
        <f>'12月1日'!$C$23</f>
        <v>2993</v>
      </c>
    </row>
    <row r="132" spans="1:14" ht="13.5" customHeight="1">
      <c r="A132" s="16"/>
      <c r="B132" s="4" t="s">
        <v>10</v>
      </c>
      <c r="C132" s="6">
        <f>'1月1日'!$D$23</f>
        <v>3201</v>
      </c>
      <c r="D132" s="6">
        <f>'2月1日'!$D$23</f>
        <v>3192</v>
      </c>
      <c r="E132" s="6">
        <f>'3月1日'!$D$23</f>
        <v>3189</v>
      </c>
      <c r="F132" s="6">
        <f>'4月1日'!$D$23</f>
        <v>3203</v>
      </c>
      <c r="G132" s="6">
        <f>'5月1日'!$D$23</f>
        <v>3209</v>
      </c>
      <c r="H132" s="6">
        <f>'6月1日'!$D$23</f>
        <v>3217</v>
      </c>
      <c r="I132" s="6">
        <f>'7月1日'!$D$23</f>
        <v>3210</v>
      </c>
      <c r="J132" s="6">
        <f>'8月1日'!$D$23</f>
        <v>3215</v>
      </c>
      <c r="K132" s="6">
        <f>'9月1日'!$D$23</f>
        <v>3213</v>
      </c>
      <c r="L132" s="6">
        <f>'10月1日'!$D$23</f>
        <v>3226</v>
      </c>
      <c r="M132" s="6">
        <f>'11月1日'!$D$23</f>
        <v>3225</v>
      </c>
      <c r="N132" s="17">
        <f>'12月1日'!$D$23</f>
        <v>3233</v>
      </c>
    </row>
    <row r="133" spans="1:14" ht="13.5" customHeight="1">
      <c r="A133" s="16"/>
      <c r="B133" s="4" t="s">
        <v>11</v>
      </c>
      <c r="C133" s="33">
        <f>'1月1日'!$E$23</f>
        <v>6182</v>
      </c>
      <c r="D133" s="33">
        <f>'2月1日'!$E$23</f>
        <v>6170</v>
      </c>
      <c r="E133" s="33">
        <f>'3月1日'!$E$23</f>
        <v>6161</v>
      </c>
      <c r="F133" s="33">
        <f>'4月1日'!$E$23</f>
        <v>6175</v>
      </c>
      <c r="G133" s="33">
        <f>'5月1日'!$E$23</f>
        <v>6177</v>
      </c>
      <c r="H133" s="33">
        <f>'6月1日'!$E$23</f>
        <v>6189</v>
      </c>
      <c r="I133" s="33">
        <f>'7月1日'!$E$23</f>
        <v>6179</v>
      </c>
      <c r="J133" s="33">
        <f>'8月1日'!$E$23</f>
        <v>6190</v>
      </c>
      <c r="K133" s="33">
        <f>'9月1日'!$E$23</f>
        <v>6192</v>
      </c>
      <c r="L133" s="33">
        <f>'10月1日'!$E$23</f>
        <v>6210</v>
      </c>
      <c r="M133" s="33">
        <f>'11月1日'!$E$23</f>
        <v>6206</v>
      </c>
      <c r="N133" s="34">
        <f>'12月1日'!$E$23</f>
        <v>6226</v>
      </c>
    </row>
    <row r="134" spans="1:14" ht="13.5" customHeight="1">
      <c r="A134" s="16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8">
        <f>'12月1日'!$F$23</f>
        <v>5.03</v>
      </c>
    </row>
    <row r="135" spans="1:14" ht="13.5" customHeight="1" thickBot="1">
      <c r="A135" s="19"/>
      <c r="B135" s="20" t="s">
        <v>13</v>
      </c>
      <c r="C135" s="21">
        <f>'1月1日'!$G$23</f>
        <v>1229.0258449304174</v>
      </c>
      <c r="D135" s="21">
        <f>'2月1日'!$G$23</f>
        <v>1226.6401590457256</v>
      </c>
      <c r="E135" s="21">
        <f>'3月1日'!$G$23</f>
        <v>1224.8508946322067</v>
      </c>
      <c r="F135" s="21">
        <f>'4月1日'!$G$23</f>
        <v>1227.634194831014</v>
      </c>
      <c r="G135" s="21">
        <f>'5月1日'!$G$23</f>
        <v>1228.0318091451293</v>
      </c>
      <c r="H135" s="21">
        <f>'6月1日'!$G$23</f>
        <v>1230.417495029821</v>
      </c>
      <c r="I135" s="21">
        <f>'7月1日'!$G$23</f>
        <v>1228.4294234592444</v>
      </c>
      <c r="J135" s="21">
        <f>'8月1日'!$G$23</f>
        <v>1230.6163021868786</v>
      </c>
      <c r="K135" s="21">
        <f>'9月1日'!$G$23</f>
        <v>1231.013916500994</v>
      </c>
      <c r="L135" s="21">
        <f>'10月1日'!$G$23</f>
        <v>1234.5924453280318</v>
      </c>
      <c r="M135" s="21">
        <f>'11月1日'!$G$23</f>
        <v>1233.797216699801</v>
      </c>
      <c r="N135" s="22">
        <f>'12月1日'!$G$23</f>
        <v>1237.7733598409543</v>
      </c>
    </row>
    <row r="136" spans="1:14" ht="13.5" customHeight="1">
      <c r="A136" s="24" t="s">
        <v>6</v>
      </c>
      <c r="B136" s="25" t="s">
        <v>8</v>
      </c>
      <c r="C136" s="37">
        <f>'1月1日'!$B$24</f>
        <v>1715</v>
      </c>
      <c r="D136" s="37">
        <f>'2月1日'!$B$24</f>
        <v>1715</v>
      </c>
      <c r="E136" s="37">
        <f>'3月1日'!$B$24</f>
        <v>1713</v>
      </c>
      <c r="F136" s="37">
        <f>'4月1日'!$B$24</f>
        <v>1711</v>
      </c>
      <c r="G136" s="37">
        <f>'5月1日'!$B$24</f>
        <v>1710</v>
      </c>
      <c r="H136" s="37">
        <f>'6月1日'!$B$24</f>
        <v>1708</v>
      </c>
      <c r="I136" s="37">
        <f>'7月1日'!$B$24</f>
        <v>1707</v>
      </c>
      <c r="J136" s="37">
        <f>'8月1日'!$B$24</f>
        <v>1707</v>
      </c>
      <c r="K136" s="37">
        <f>'9月1日'!$B$24</f>
        <v>1705</v>
      </c>
      <c r="L136" s="37">
        <f>'10月1日'!$B$24</f>
        <v>1703</v>
      </c>
      <c r="M136" s="37">
        <f>'11月1日'!$B$24</f>
        <v>1704</v>
      </c>
      <c r="N136" s="38">
        <f>'12月1日'!$B$24</f>
        <v>1702</v>
      </c>
    </row>
    <row r="137" spans="1:14" s="10" customFormat="1" ht="13.5" customHeight="1">
      <c r="A137" s="26"/>
      <c r="B137" s="4" t="s">
        <v>9</v>
      </c>
      <c r="C137" s="6">
        <f>'1月1日'!$C$24</f>
        <v>1935</v>
      </c>
      <c r="D137" s="6">
        <f>'2月1日'!$C$24</f>
        <v>1928</v>
      </c>
      <c r="E137" s="6">
        <f>'3月1日'!$C$24</f>
        <v>1919</v>
      </c>
      <c r="F137" s="6">
        <f>'4月1日'!$C$24</f>
        <v>1909</v>
      </c>
      <c r="G137" s="6">
        <f>'5月1日'!$C$24</f>
        <v>1904</v>
      </c>
      <c r="H137" s="6">
        <f>'6月1日'!$C$24</f>
        <v>1897</v>
      </c>
      <c r="I137" s="6">
        <f>'7月1日'!$C$24</f>
        <v>1894</v>
      </c>
      <c r="J137" s="6">
        <f>'8月1日'!$C$24</f>
        <v>1895</v>
      </c>
      <c r="K137" s="6">
        <f>'9月1日'!$C$24</f>
        <v>1894</v>
      </c>
      <c r="L137" s="6">
        <f>'10月1日'!$C$24</f>
        <v>1893</v>
      </c>
      <c r="M137" s="6">
        <f>'11月1日'!$C$24</f>
        <v>1890</v>
      </c>
      <c r="N137" s="17">
        <f>'12月1日'!$C$24</f>
        <v>1883</v>
      </c>
    </row>
    <row r="138" spans="1:14" s="10" customFormat="1" ht="13.5" customHeight="1">
      <c r="A138" s="27"/>
      <c r="B138" s="4" t="s">
        <v>10</v>
      </c>
      <c r="C138" s="6">
        <f>'1月1日'!$D$24</f>
        <v>2123</v>
      </c>
      <c r="D138" s="6">
        <f>'2月1日'!$D$24</f>
        <v>2124</v>
      </c>
      <c r="E138" s="6">
        <f>'3月1日'!$D$24</f>
        <v>2119</v>
      </c>
      <c r="F138" s="6">
        <f>'4月1日'!$D$24</f>
        <v>2112</v>
      </c>
      <c r="G138" s="6">
        <f>'5月1日'!$D$24</f>
        <v>2110</v>
      </c>
      <c r="H138" s="6">
        <f>'6月1日'!$D$24</f>
        <v>2107</v>
      </c>
      <c r="I138" s="6">
        <f>'7月1日'!$D$24</f>
        <v>2105</v>
      </c>
      <c r="J138" s="6">
        <f>'8月1日'!$D$24</f>
        <v>2102</v>
      </c>
      <c r="K138" s="6">
        <f>'9月1日'!$D$24</f>
        <v>2093</v>
      </c>
      <c r="L138" s="6">
        <f>'10月1日'!$D$24</f>
        <v>2093</v>
      </c>
      <c r="M138" s="6">
        <f>'11月1日'!$D$24</f>
        <v>2091</v>
      </c>
      <c r="N138" s="17">
        <f>'12月1日'!$D$24</f>
        <v>2087</v>
      </c>
    </row>
    <row r="139" spans="1:14" s="10" customFormat="1" ht="13.5" customHeight="1">
      <c r="A139" s="27"/>
      <c r="B139" s="4" t="s">
        <v>11</v>
      </c>
      <c r="C139" s="33">
        <f>'1月1日'!$E$24</f>
        <v>4058</v>
      </c>
      <c r="D139" s="33">
        <f>'2月1日'!$E$24</f>
        <v>4052</v>
      </c>
      <c r="E139" s="33">
        <f>'3月1日'!$E$24</f>
        <v>4038</v>
      </c>
      <c r="F139" s="33">
        <f>'4月1日'!$E$24</f>
        <v>4021</v>
      </c>
      <c r="G139" s="33">
        <f>'5月1日'!$E$24</f>
        <v>4014</v>
      </c>
      <c r="H139" s="33">
        <f>'6月1日'!$E$24</f>
        <v>4004</v>
      </c>
      <c r="I139" s="33">
        <f>'7月1日'!$E$24</f>
        <v>3999</v>
      </c>
      <c r="J139" s="33">
        <f>'8月1日'!$E$24</f>
        <v>3997</v>
      </c>
      <c r="K139" s="33">
        <f>'9月1日'!$E$24</f>
        <v>3987</v>
      </c>
      <c r="L139" s="33">
        <f>'10月1日'!$E$24</f>
        <v>3986</v>
      </c>
      <c r="M139" s="33">
        <f>'11月1日'!$E$24</f>
        <v>3981</v>
      </c>
      <c r="N139" s="34">
        <f>'12月1日'!$E$24</f>
        <v>3970</v>
      </c>
    </row>
    <row r="140" spans="1:14" s="10" customFormat="1" ht="13.5" customHeight="1">
      <c r="A140" s="27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8">
        <f>'12月1日'!$F$24</f>
        <v>6.11</v>
      </c>
    </row>
    <row r="141" spans="1:14" s="10" customFormat="1" ht="13.5" customHeight="1" thickBot="1">
      <c r="A141" s="28"/>
      <c r="B141" s="20" t="s">
        <v>13</v>
      </c>
      <c r="C141" s="21">
        <f>'1月1日'!$G$24</f>
        <v>664.1571194762683</v>
      </c>
      <c r="D141" s="21">
        <f>'2月1日'!$G$24</f>
        <v>663.1751227495909</v>
      </c>
      <c r="E141" s="21">
        <f>'3月1日'!$G$24</f>
        <v>660.8837970540097</v>
      </c>
      <c r="F141" s="21">
        <f>'4月1日'!$G$24</f>
        <v>658.10147299509</v>
      </c>
      <c r="G141" s="21">
        <f>'5月1日'!$G$24</f>
        <v>656.9558101472995</v>
      </c>
      <c r="H141" s="21">
        <f>'6月1日'!$G$24</f>
        <v>655.3191489361702</v>
      </c>
      <c r="I141" s="21">
        <f>'7月1日'!$G$24</f>
        <v>654.5008183306055</v>
      </c>
      <c r="J141" s="21">
        <f>'8月1日'!$G$24</f>
        <v>654.1734860883797</v>
      </c>
      <c r="K141" s="21">
        <f>'9月1日'!$G$24</f>
        <v>652.5368248772504</v>
      </c>
      <c r="L141" s="21">
        <f>'10月1日'!$G$24</f>
        <v>652.3731587561374</v>
      </c>
      <c r="M141" s="21">
        <f>'11月1日'!$G$24</f>
        <v>651.5548281505728</v>
      </c>
      <c r="N141" s="22">
        <f>'12月1日'!$G$24</f>
        <v>649.7545008183306</v>
      </c>
    </row>
    <row r="142" spans="1:14" s="10" customFormat="1" ht="13.5" customHeight="1">
      <c r="A142" s="29" t="s">
        <v>42</v>
      </c>
      <c r="B142" s="15" t="s">
        <v>8</v>
      </c>
      <c r="C142" s="35">
        <f>SUM(C4,C10,C16,C22,C28,C34,C40,C46,C52,C58,C64,C70,C76,C82,C88,C94,C100,C106,C112,C118,C124,C130,C136,)</f>
        <v>117290</v>
      </c>
      <c r="D142" s="35">
        <f aca="true" t="shared" si="0" ref="D142:N142">SUM(D4,D10,D16,D22,D28,D34,D40,D46,D52,D58,D64,D70,D76,D82,D88,D94,D100,D106,D112,D118,D124,D130,D136,)</f>
        <v>117325</v>
      </c>
      <c r="E142" s="35">
        <f t="shared" si="0"/>
        <v>117366</v>
      </c>
      <c r="F142" s="35">
        <f t="shared" si="0"/>
        <v>117419</v>
      </c>
      <c r="G142" s="35">
        <f t="shared" si="0"/>
        <v>117758</v>
      </c>
      <c r="H142" s="35">
        <f t="shared" si="0"/>
        <v>117788</v>
      </c>
      <c r="I142" s="35">
        <f t="shared" si="0"/>
        <v>117874</v>
      </c>
      <c r="J142" s="35">
        <f t="shared" si="0"/>
        <v>117928</v>
      </c>
      <c r="K142" s="35">
        <f t="shared" si="0"/>
        <v>118020</v>
      </c>
      <c r="L142" s="35">
        <f t="shared" si="0"/>
        <v>118059</v>
      </c>
      <c r="M142" s="35">
        <f t="shared" si="0"/>
        <v>118131</v>
      </c>
      <c r="N142" s="36">
        <f t="shared" si="0"/>
        <v>118145</v>
      </c>
    </row>
    <row r="143" spans="1:14" s="10" customFormat="1" ht="13.5" customHeight="1">
      <c r="A143" s="30"/>
      <c r="B143" s="4" t="s">
        <v>9</v>
      </c>
      <c r="C143" s="11">
        <f>SUM(C5,C11,C17,C23,C29,C35,C41,C47,C53,C59,C65,C71,C77,C83,C89,C95,C101,C107,C113,C119,C125,C131,C137,)</f>
        <v>121649</v>
      </c>
      <c r="D143" s="11">
        <f aca="true" t="shared" si="1" ref="D143:N143">SUM(D5,D11,D17,D23,D29,D35,D41,D47,D53,D59,D65,D71,D77,D83,D89,D95,D101,D107,D113,D119,D125,D131,D137,)</f>
        <v>121611</v>
      </c>
      <c r="E143" s="11">
        <f t="shared" si="1"/>
        <v>121590</v>
      </c>
      <c r="F143" s="11">
        <f t="shared" si="1"/>
        <v>121268</v>
      </c>
      <c r="G143" s="11">
        <f t="shared" si="1"/>
        <v>121355</v>
      </c>
      <c r="H143" s="11">
        <f t="shared" si="1"/>
        <v>121368</v>
      </c>
      <c r="I143" s="11">
        <f t="shared" si="1"/>
        <v>121399</v>
      </c>
      <c r="J143" s="11">
        <f t="shared" si="1"/>
        <v>121397</v>
      </c>
      <c r="K143" s="11">
        <f t="shared" si="1"/>
        <v>121472</v>
      </c>
      <c r="L143" s="11">
        <f t="shared" si="1"/>
        <v>121459</v>
      </c>
      <c r="M143" s="11">
        <f t="shared" si="1"/>
        <v>121464</v>
      </c>
      <c r="N143" s="31">
        <f t="shared" si="1"/>
        <v>121463</v>
      </c>
    </row>
    <row r="144" spans="1:14" s="10" customFormat="1" ht="13.5" customHeight="1">
      <c r="A144" s="30"/>
      <c r="B144" s="4" t="s">
        <v>10</v>
      </c>
      <c r="C144" s="11">
        <f>SUM(C6,C12,C18,C24,C30,C36,C42,C48,C54,C60,C66,C72,C78,C84,C90,C96,C102,C108,C114,C120,C126,C132,C138,)</f>
        <v>134802</v>
      </c>
      <c r="D144" s="11">
        <f aca="true" t="shared" si="2" ref="D144:N144">SUM(D6,D12,D18,D24,D30,D36,D42,D48,D54,D60,D66,D72,D78,D84,D90,D96,D102,D108,D114,D120,D126,D132,D138,)</f>
        <v>134776</v>
      </c>
      <c r="E144" s="11">
        <f t="shared" si="2"/>
        <v>134743</v>
      </c>
      <c r="F144" s="11">
        <f t="shared" si="2"/>
        <v>134539</v>
      </c>
      <c r="G144" s="11">
        <f t="shared" si="2"/>
        <v>134604</v>
      </c>
      <c r="H144" s="11">
        <f t="shared" si="2"/>
        <v>134538</v>
      </c>
      <c r="I144" s="11">
        <f t="shared" si="2"/>
        <v>134564</v>
      </c>
      <c r="J144" s="11">
        <f t="shared" si="2"/>
        <v>134574</v>
      </c>
      <c r="K144" s="11">
        <f t="shared" si="2"/>
        <v>134547</v>
      </c>
      <c r="L144" s="11">
        <f t="shared" si="2"/>
        <v>134547</v>
      </c>
      <c r="M144" s="11">
        <f t="shared" si="2"/>
        <v>134537</v>
      </c>
      <c r="N144" s="31">
        <f t="shared" si="2"/>
        <v>134546</v>
      </c>
    </row>
    <row r="145" spans="1:14" s="10" customFormat="1" ht="13.5" customHeight="1">
      <c r="A145" s="27"/>
      <c r="B145" s="4" t="s">
        <v>11</v>
      </c>
      <c r="C145" s="39">
        <f>SUM(C7,C13,C19,C25,C31,C37,C43,C49,C55,C61,C67,C73,C79,C85,C91,C97,C103,C109,C115,C121,C127,C133,C139,)</f>
        <v>256451</v>
      </c>
      <c r="D145" s="39">
        <f aca="true" t="shared" si="3" ref="D145:N145">SUM(D7,D13,D19,D25,D31,D37,D43,D49,D55,D61,D67,D73,D79,D85,D91,D97,D103,D109,D115,D121,D127,D133,D139,)</f>
        <v>256387</v>
      </c>
      <c r="E145" s="39">
        <f t="shared" si="3"/>
        <v>256333</v>
      </c>
      <c r="F145" s="39">
        <f t="shared" si="3"/>
        <v>255807</v>
      </c>
      <c r="G145" s="39">
        <f t="shared" si="3"/>
        <v>255959</v>
      </c>
      <c r="H145" s="39">
        <f t="shared" si="3"/>
        <v>255906</v>
      </c>
      <c r="I145" s="39">
        <f t="shared" si="3"/>
        <v>255963</v>
      </c>
      <c r="J145" s="39">
        <f t="shared" si="3"/>
        <v>255971</v>
      </c>
      <c r="K145" s="39">
        <f t="shared" si="3"/>
        <v>256019</v>
      </c>
      <c r="L145" s="39">
        <f t="shared" si="3"/>
        <v>256006</v>
      </c>
      <c r="M145" s="39">
        <f t="shared" si="3"/>
        <v>256001</v>
      </c>
      <c r="N145" s="40">
        <f t="shared" si="3"/>
        <v>256009</v>
      </c>
    </row>
    <row r="146" spans="1:14" s="10" customFormat="1" ht="13.5" customHeight="1">
      <c r="A146" s="27"/>
      <c r="B146" s="4" t="s">
        <v>12</v>
      </c>
      <c r="C146" s="9">
        <v>191.25</v>
      </c>
      <c r="D146" s="9">
        <v>191.25</v>
      </c>
      <c r="E146" s="9">
        <v>191.25</v>
      </c>
      <c r="F146" s="9">
        <v>191.25</v>
      </c>
      <c r="G146" s="9">
        <v>191.25</v>
      </c>
      <c r="H146" s="9">
        <v>191.25</v>
      </c>
      <c r="I146" s="9">
        <v>191.25</v>
      </c>
      <c r="J146" s="9">
        <v>191.25</v>
      </c>
      <c r="K146" s="9">
        <v>191.25</v>
      </c>
      <c r="L146" s="9">
        <v>191.39</v>
      </c>
      <c r="M146" s="9">
        <v>191.39</v>
      </c>
      <c r="N146" s="32">
        <v>191.39</v>
      </c>
    </row>
    <row r="147" spans="1:14" s="10" customFormat="1" ht="13.5" customHeight="1" thickBot="1">
      <c r="A147" s="28"/>
      <c r="B147" s="20" t="s">
        <v>13</v>
      </c>
      <c r="C147" s="21">
        <f>'1月1日'!$G$25</f>
        <v>1340.9202614379085</v>
      </c>
      <c r="D147" s="21">
        <f>'2月1日'!$G$25</f>
        <v>1340.5856209150327</v>
      </c>
      <c r="E147" s="21">
        <f>'3月1日'!$G$25</f>
        <v>1340.3032679738562</v>
      </c>
      <c r="F147" s="21">
        <f>'4月1日'!$G$25</f>
        <v>1337.5529411764705</v>
      </c>
      <c r="G147" s="21">
        <f>'5月1日'!$G$25</f>
        <v>1338.3477124183007</v>
      </c>
      <c r="H147" s="21">
        <f>'6月1日'!$G$25</f>
        <v>1338.070588235294</v>
      </c>
      <c r="I147" s="21">
        <f>'7月1日'!$G$25</f>
        <v>1338.3686274509803</v>
      </c>
      <c r="J147" s="21">
        <f>'8月1日'!$G$25</f>
        <v>1338.4104575163399</v>
      </c>
      <c r="K147" s="21">
        <f>'9月1日'!$G$25</f>
        <v>1338.6614379084967</v>
      </c>
      <c r="L147" s="21">
        <f>'10月1日'!$G$25</f>
        <v>1337.6142954177335</v>
      </c>
      <c r="M147" s="21">
        <f>'11月1日'!$G$25</f>
        <v>1337.588170750823</v>
      </c>
      <c r="N147" s="22">
        <f>'12月1日'!$G$25</f>
        <v>1337.6299702178799</v>
      </c>
    </row>
    <row r="149" ht="13.5" customHeight="1">
      <c r="B149" s="12" t="s">
        <v>46</v>
      </c>
    </row>
    <row r="152" ht="13.5" customHeight="1">
      <c r="F152" s="41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9">
        <v>42614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54</v>
      </c>
      <c r="B2" s="6">
        <v>2913</v>
      </c>
      <c r="C2" s="6">
        <v>2618</v>
      </c>
      <c r="D2" s="6">
        <v>3087</v>
      </c>
      <c r="E2" s="6">
        <v>5705</v>
      </c>
      <c r="F2" s="1">
        <v>1.62</v>
      </c>
      <c r="G2" s="52">
        <f>E2/F2</f>
        <v>3521.6049382716046</v>
      </c>
    </row>
    <row r="3" spans="1:7" ht="13.5">
      <c r="A3" s="3" t="s">
        <v>55</v>
      </c>
      <c r="B3" s="6">
        <v>1083</v>
      </c>
      <c r="C3" s="6">
        <v>1018</v>
      </c>
      <c r="D3" s="6">
        <v>1173</v>
      </c>
      <c r="E3" s="6">
        <v>2191</v>
      </c>
      <c r="F3" s="1">
        <v>1.14</v>
      </c>
      <c r="G3" s="52">
        <f aca="true" t="shared" si="0" ref="G3:G25">E3/F3</f>
        <v>1921.9298245614036</v>
      </c>
    </row>
    <row r="4" spans="1:7" ht="13.5">
      <c r="A4" s="3" t="s">
        <v>1</v>
      </c>
      <c r="B4" s="6">
        <v>1128</v>
      </c>
      <c r="C4" s="6">
        <v>947</v>
      </c>
      <c r="D4" s="6">
        <v>1121</v>
      </c>
      <c r="E4" s="6">
        <v>2068</v>
      </c>
      <c r="F4" s="1">
        <v>0.62</v>
      </c>
      <c r="G4" s="52">
        <f t="shared" si="0"/>
        <v>3335.483870967742</v>
      </c>
    </row>
    <row r="5" spans="1:7" ht="13.5">
      <c r="A5" s="3" t="s">
        <v>0</v>
      </c>
      <c r="B5" s="6">
        <v>3785</v>
      </c>
      <c r="C5" s="6">
        <v>3099</v>
      </c>
      <c r="D5" s="6">
        <v>3716</v>
      </c>
      <c r="E5" s="6">
        <v>6815</v>
      </c>
      <c r="F5" s="1">
        <v>0.94</v>
      </c>
      <c r="G5" s="52">
        <f t="shared" si="0"/>
        <v>7250</v>
      </c>
    </row>
    <row r="6" spans="1:7" ht="13.5">
      <c r="A6" s="3" t="s">
        <v>56</v>
      </c>
      <c r="B6" s="6">
        <v>5314</v>
      </c>
      <c r="C6" s="6">
        <v>4920</v>
      </c>
      <c r="D6" s="6">
        <v>5565</v>
      </c>
      <c r="E6" s="6">
        <v>10485</v>
      </c>
      <c r="F6" s="1">
        <v>2.07</v>
      </c>
      <c r="G6" s="52">
        <f t="shared" si="0"/>
        <v>5065.217391304348</v>
      </c>
    </row>
    <row r="7" spans="1:7" ht="13.5">
      <c r="A7" s="3" t="s">
        <v>57</v>
      </c>
      <c r="B7" s="6">
        <v>6997</v>
      </c>
      <c r="C7" s="6">
        <v>6844</v>
      </c>
      <c r="D7" s="6">
        <v>7488</v>
      </c>
      <c r="E7" s="6">
        <v>14332</v>
      </c>
      <c r="F7" s="8">
        <v>3</v>
      </c>
      <c r="G7" s="52">
        <f t="shared" si="0"/>
        <v>4777.333333333333</v>
      </c>
    </row>
    <row r="8" spans="1:7" ht="13.5">
      <c r="A8" s="3" t="s">
        <v>58</v>
      </c>
      <c r="B8" s="6">
        <v>7223</v>
      </c>
      <c r="C8" s="6">
        <v>7288</v>
      </c>
      <c r="D8" s="6">
        <v>7922</v>
      </c>
      <c r="E8" s="6">
        <v>15210</v>
      </c>
      <c r="F8" s="1">
        <v>3.63</v>
      </c>
      <c r="G8" s="52">
        <f t="shared" si="0"/>
        <v>4190.082644628099</v>
      </c>
    </row>
    <row r="9" spans="1:7" ht="13.5">
      <c r="A9" s="3" t="s">
        <v>59</v>
      </c>
      <c r="B9" s="6">
        <v>5821</v>
      </c>
      <c r="C9" s="6">
        <v>5354</v>
      </c>
      <c r="D9" s="6">
        <v>6202</v>
      </c>
      <c r="E9" s="6">
        <v>11556</v>
      </c>
      <c r="F9" s="1">
        <v>2.45</v>
      </c>
      <c r="G9" s="52">
        <f t="shared" si="0"/>
        <v>4716.734693877551</v>
      </c>
    </row>
    <row r="10" spans="1:7" ht="13.5">
      <c r="A10" s="3" t="s">
        <v>60</v>
      </c>
      <c r="B10" s="6">
        <v>7941</v>
      </c>
      <c r="C10" s="6">
        <v>8215</v>
      </c>
      <c r="D10" s="6">
        <v>9319</v>
      </c>
      <c r="E10" s="6">
        <v>17534</v>
      </c>
      <c r="F10" s="1">
        <v>6.54</v>
      </c>
      <c r="G10" s="52">
        <f t="shared" si="0"/>
        <v>2681.039755351682</v>
      </c>
    </row>
    <row r="11" spans="1:7" ht="13.5">
      <c r="A11" s="3" t="s">
        <v>61</v>
      </c>
      <c r="B11" s="6">
        <v>7209</v>
      </c>
      <c r="C11" s="6">
        <v>7351</v>
      </c>
      <c r="D11" s="6">
        <v>7908</v>
      </c>
      <c r="E11" s="6">
        <v>15259</v>
      </c>
      <c r="F11" s="1">
        <v>4.56</v>
      </c>
      <c r="G11" s="52">
        <f t="shared" si="0"/>
        <v>3346.2719298245615</v>
      </c>
    </row>
    <row r="12" spans="1:7" ht="13.5">
      <c r="A12" s="3" t="s">
        <v>2</v>
      </c>
      <c r="B12" s="6">
        <v>11633</v>
      </c>
      <c r="C12" s="6">
        <v>11366</v>
      </c>
      <c r="D12" s="6">
        <v>12889</v>
      </c>
      <c r="E12" s="6">
        <v>24255</v>
      </c>
      <c r="F12" s="1">
        <v>9.39</v>
      </c>
      <c r="G12" s="52">
        <f t="shared" si="0"/>
        <v>2583.067092651757</v>
      </c>
    </row>
    <row r="13" spans="1:7" ht="13.5">
      <c r="A13" s="3" t="s">
        <v>62</v>
      </c>
      <c r="B13" s="6">
        <v>9036</v>
      </c>
      <c r="C13" s="6">
        <v>9665</v>
      </c>
      <c r="D13" s="6">
        <v>10653</v>
      </c>
      <c r="E13" s="6">
        <v>20318</v>
      </c>
      <c r="F13" s="1">
        <v>5.43</v>
      </c>
      <c r="G13" s="52">
        <f t="shared" si="0"/>
        <v>3741.8047882136284</v>
      </c>
    </row>
    <row r="14" spans="1:7" ht="13.5">
      <c r="A14" s="3" t="s">
        <v>63</v>
      </c>
      <c r="B14" s="6">
        <v>12575</v>
      </c>
      <c r="C14" s="6">
        <v>12903</v>
      </c>
      <c r="D14" s="6">
        <v>14582</v>
      </c>
      <c r="E14" s="6">
        <v>27485</v>
      </c>
      <c r="F14" s="1">
        <v>11.53</v>
      </c>
      <c r="G14" s="52">
        <f t="shared" si="0"/>
        <v>2383.7814397224633</v>
      </c>
    </row>
    <row r="15" spans="1:7" ht="13.5">
      <c r="A15" s="3" t="s">
        <v>64</v>
      </c>
      <c r="B15" s="6">
        <v>7342</v>
      </c>
      <c r="C15" s="6">
        <v>8339</v>
      </c>
      <c r="D15" s="6">
        <v>8991</v>
      </c>
      <c r="E15" s="6">
        <v>17330</v>
      </c>
      <c r="F15" s="1">
        <v>14.73</v>
      </c>
      <c r="G15" s="52">
        <f t="shared" si="0"/>
        <v>1176.5105227427018</v>
      </c>
    </row>
    <row r="16" spans="1:7" ht="13.5">
      <c r="A16" s="3" t="s">
        <v>3</v>
      </c>
      <c r="B16" s="6">
        <v>2676</v>
      </c>
      <c r="C16" s="6">
        <v>3213</v>
      </c>
      <c r="D16" s="6">
        <v>3459</v>
      </c>
      <c r="E16" s="6">
        <v>6672</v>
      </c>
      <c r="F16" s="8">
        <v>38.7</v>
      </c>
      <c r="G16" s="52">
        <f t="shared" si="0"/>
        <v>172.4031007751938</v>
      </c>
    </row>
    <row r="17" spans="1:7" ht="13.5">
      <c r="A17" s="3" t="s">
        <v>4</v>
      </c>
      <c r="B17" s="6">
        <v>3933</v>
      </c>
      <c r="C17" s="6">
        <v>4312</v>
      </c>
      <c r="D17" s="6">
        <v>4693</v>
      </c>
      <c r="E17" s="6">
        <v>9005</v>
      </c>
      <c r="F17" s="1">
        <v>20.38</v>
      </c>
      <c r="G17" s="52">
        <f t="shared" si="0"/>
        <v>441.85475956820414</v>
      </c>
    </row>
    <row r="18" spans="1:7" ht="13.5">
      <c r="A18" s="3" t="s">
        <v>65</v>
      </c>
      <c r="B18" s="6">
        <v>726</v>
      </c>
      <c r="C18" s="6">
        <v>830</v>
      </c>
      <c r="D18" s="6">
        <v>727</v>
      </c>
      <c r="E18" s="6">
        <v>1557</v>
      </c>
      <c r="F18" s="1">
        <v>11.87</v>
      </c>
      <c r="G18" s="52">
        <f t="shared" si="0"/>
        <v>131.1710193765796</v>
      </c>
    </row>
    <row r="19" spans="1:7" ht="13.5">
      <c r="A19" s="3" t="s">
        <v>66</v>
      </c>
      <c r="B19" s="6">
        <v>1362</v>
      </c>
      <c r="C19" s="6">
        <v>1296</v>
      </c>
      <c r="D19" s="6">
        <v>1461</v>
      </c>
      <c r="E19" s="6">
        <v>2757</v>
      </c>
      <c r="F19" s="1">
        <v>6.33</v>
      </c>
      <c r="G19" s="52">
        <f t="shared" si="0"/>
        <v>435.54502369668245</v>
      </c>
    </row>
    <row r="20" spans="1:7" ht="13.5">
      <c r="A20" s="3" t="s">
        <v>67</v>
      </c>
      <c r="B20" s="6">
        <v>7227</v>
      </c>
      <c r="C20" s="6">
        <v>8173</v>
      </c>
      <c r="D20" s="6">
        <v>8646</v>
      </c>
      <c r="E20" s="6">
        <v>16819</v>
      </c>
      <c r="F20" s="1">
        <v>18.12</v>
      </c>
      <c r="G20" s="52">
        <f t="shared" si="0"/>
        <v>928.2008830022074</v>
      </c>
    </row>
    <row r="21" spans="1:7" ht="13.5">
      <c r="A21" s="3" t="s">
        <v>68</v>
      </c>
      <c r="B21" s="6">
        <v>2536</v>
      </c>
      <c r="C21" s="6">
        <v>2650</v>
      </c>
      <c r="D21" s="6">
        <v>2811</v>
      </c>
      <c r="E21" s="6">
        <v>5461</v>
      </c>
      <c r="F21" s="1">
        <v>8.62</v>
      </c>
      <c r="G21" s="52">
        <f t="shared" si="0"/>
        <v>633.5266821345708</v>
      </c>
    </row>
    <row r="22" spans="1:7" ht="13.5">
      <c r="A22" s="3" t="s">
        <v>69</v>
      </c>
      <c r="B22" s="6">
        <v>5428</v>
      </c>
      <c r="C22" s="6">
        <v>6198</v>
      </c>
      <c r="D22" s="6">
        <v>6828</v>
      </c>
      <c r="E22" s="6">
        <v>13026</v>
      </c>
      <c r="F22" s="1">
        <v>8.88</v>
      </c>
      <c r="G22" s="52">
        <f t="shared" si="0"/>
        <v>1466.8918918918919</v>
      </c>
    </row>
    <row r="23" spans="1:7" ht="13.5">
      <c r="A23" s="3" t="s">
        <v>5</v>
      </c>
      <c r="B23" s="6">
        <v>2427</v>
      </c>
      <c r="C23" s="6">
        <v>2979</v>
      </c>
      <c r="D23" s="6">
        <v>3213</v>
      </c>
      <c r="E23" s="6">
        <v>6192</v>
      </c>
      <c r="F23" s="1">
        <v>5.03</v>
      </c>
      <c r="G23" s="52">
        <f t="shared" si="0"/>
        <v>1231.013916500994</v>
      </c>
    </row>
    <row r="24" spans="1:7" ht="13.5">
      <c r="A24" s="5" t="s">
        <v>6</v>
      </c>
      <c r="B24" s="6">
        <v>1705</v>
      </c>
      <c r="C24" s="6">
        <v>1894</v>
      </c>
      <c r="D24" s="6">
        <v>2093</v>
      </c>
      <c r="E24" s="6">
        <v>3987</v>
      </c>
      <c r="F24" s="1">
        <v>6.11</v>
      </c>
      <c r="G24" s="52">
        <f t="shared" si="0"/>
        <v>652.5368248772504</v>
      </c>
    </row>
    <row r="25" spans="1:7" ht="13.5">
      <c r="A25" s="2" t="s">
        <v>42</v>
      </c>
      <c r="B25" s="6">
        <f>SUM(B2:B24)</f>
        <v>118020</v>
      </c>
      <c r="C25" s="6">
        <f>SUM(C2:C24)</f>
        <v>121472</v>
      </c>
      <c r="D25" s="6">
        <f>SUM(D2:D24)</f>
        <v>134547</v>
      </c>
      <c r="E25" s="6">
        <f>SUM(E2:E24)</f>
        <v>256019</v>
      </c>
      <c r="F25" s="1">
        <v>191.25</v>
      </c>
      <c r="G25" s="52">
        <f t="shared" si="0"/>
        <v>1338.6614379084967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9">
        <v>42644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54</v>
      </c>
      <c r="B2" s="6">
        <v>2929</v>
      </c>
      <c r="C2" s="6">
        <v>2622</v>
      </c>
      <c r="D2" s="6">
        <v>3097</v>
      </c>
      <c r="E2" s="6">
        <v>5719</v>
      </c>
      <c r="F2" s="1">
        <v>1.62</v>
      </c>
      <c r="G2" s="52">
        <f>E2/F2</f>
        <v>3530.2469135802467</v>
      </c>
    </row>
    <row r="3" spans="1:7" ht="13.5">
      <c r="A3" s="3" t="s">
        <v>55</v>
      </c>
      <c r="B3" s="6">
        <v>1081</v>
      </c>
      <c r="C3" s="6">
        <v>1016</v>
      </c>
      <c r="D3" s="6">
        <v>1171</v>
      </c>
      <c r="E3" s="6">
        <v>2187</v>
      </c>
      <c r="F3" s="1">
        <v>1.14</v>
      </c>
      <c r="G3" s="52">
        <f aca="true" t="shared" si="0" ref="G3:G25">E3/F3</f>
        <v>1918.4210526315792</v>
      </c>
    </row>
    <row r="4" spans="1:7" ht="13.5">
      <c r="A4" s="3" t="s">
        <v>1</v>
      </c>
      <c r="B4" s="6">
        <v>1125</v>
      </c>
      <c r="C4" s="6">
        <v>951</v>
      </c>
      <c r="D4" s="6">
        <v>1118</v>
      </c>
      <c r="E4" s="6">
        <v>2069</v>
      </c>
      <c r="F4" s="1">
        <v>0.62</v>
      </c>
      <c r="G4" s="52">
        <f t="shared" si="0"/>
        <v>3337.0967741935483</v>
      </c>
    </row>
    <row r="5" spans="1:7" ht="13.5">
      <c r="A5" s="3" t="s">
        <v>0</v>
      </c>
      <c r="B5" s="6">
        <v>3777</v>
      </c>
      <c r="C5" s="6">
        <v>3092</v>
      </c>
      <c r="D5" s="6">
        <v>3714</v>
      </c>
      <c r="E5" s="6">
        <v>6806</v>
      </c>
      <c r="F5" s="1">
        <v>0.94</v>
      </c>
      <c r="G5" s="52">
        <f t="shared" si="0"/>
        <v>7240.425531914894</v>
      </c>
    </row>
    <row r="6" spans="1:7" ht="13.5">
      <c r="A6" s="3" t="s">
        <v>56</v>
      </c>
      <c r="B6" s="6">
        <v>5300</v>
      </c>
      <c r="C6" s="6">
        <v>4911</v>
      </c>
      <c r="D6" s="6">
        <v>5565</v>
      </c>
      <c r="E6" s="6">
        <v>10476</v>
      </c>
      <c r="F6" s="1">
        <v>2.07</v>
      </c>
      <c r="G6" s="52">
        <f t="shared" si="0"/>
        <v>5060.869565217392</v>
      </c>
    </row>
    <row r="7" spans="1:7" ht="13.5">
      <c r="A7" s="3" t="s">
        <v>57</v>
      </c>
      <c r="B7" s="6">
        <v>7000</v>
      </c>
      <c r="C7" s="6">
        <v>6833</v>
      </c>
      <c r="D7" s="6">
        <v>7485</v>
      </c>
      <c r="E7" s="6">
        <v>14318</v>
      </c>
      <c r="F7" s="8">
        <v>3</v>
      </c>
      <c r="G7" s="52">
        <f t="shared" si="0"/>
        <v>4772.666666666667</v>
      </c>
    </row>
    <row r="8" spans="1:7" ht="13.5">
      <c r="A8" s="3" t="s">
        <v>58</v>
      </c>
      <c r="B8" s="6">
        <v>7225</v>
      </c>
      <c r="C8" s="6">
        <v>7288</v>
      </c>
      <c r="D8" s="6">
        <v>7910</v>
      </c>
      <c r="E8" s="6">
        <v>15198</v>
      </c>
      <c r="F8" s="1">
        <v>3.63</v>
      </c>
      <c r="G8" s="52">
        <f t="shared" si="0"/>
        <v>4186.7768595041325</v>
      </c>
    </row>
    <row r="9" spans="1:7" ht="13.5">
      <c r="A9" s="3" t="s">
        <v>59</v>
      </c>
      <c r="B9" s="6">
        <v>5820</v>
      </c>
      <c r="C9" s="6">
        <v>5363</v>
      </c>
      <c r="D9" s="6">
        <v>6191</v>
      </c>
      <c r="E9" s="6">
        <v>11554</v>
      </c>
      <c r="F9" s="1">
        <v>2.45</v>
      </c>
      <c r="G9" s="52">
        <f t="shared" si="0"/>
        <v>4715.918367346939</v>
      </c>
    </row>
    <row r="10" spans="1:7" ht="13.5">
      <c r="A10" s="3" t="s">
        <v>60</v>
      </c>
      <c r="B10" s="6">
        <v>7970</v>
      </c>
      <c r="C10" s="6">
        <v>8242</v>
      </c>
      <c r="D10" s="6">
        <v>9333</v>
      </c>
      <c r="E10" s="6">
        <v>17575</v>
      </c>
      <c r="F10" s="1">
        <v>6.58</v>
      </c>
      <c r="G10" s="52">
        <f t="shared" si="0"/>
        <v>2670.9726443768996</v>
      </c>
    </row>
    <row r="11" spans="1:7" ht="13.5">
      <c r="A11" s="3" t="s">
        <v>61</v>
      </c>
      <c r="B11" s="6">
        <v>7203</v>
      </c>
      <c r="C11" s="6">
        <v>7337</v>
      </c>
      <c r="D11" s="6">
        <v>7893</v>
      </c>
      <c r="E11" s="6">
        <v>15230</v>
      </c>
      <c r="F11" s="1">
        <v>4.66</v>
      </c>
      <c r="G11" s="52">
        <f t="shared" si="0"/>
        <v>3268.2403433476393</v>
      </c>
    </row>
    <row r="12" spans="1:7" ht="13.5">
      <c r="A12" s="3" t="s">
        <v>2</v>
      </c>
      <c r="B12" s="6">
        <v>11620</v>
      </c>
      <c r="C12" s="6">
        <v>11349</v>
      </c>
      <c r="D12" s="6">
        <v>12879</v>
      </c>
      <c r="E12" s="6">
        <v>24228</v>
      </c>
      <c r="F12" s="1">
        <v>9.39</v>
      </c>
      <c r="G12" s="52">
        <f t="shared" si="0"/>
        <v>2580.1916932907347</v>
      </c>
    </row>
    <row r="13" spans="1:7" ht="13.5">
      <c r="A13" s="3" t="s">
        <v>62</v>
      </c>
      <c r="B13" s="6">
        <v>9042</v>
      </c>
      <c r="C13" s="6">
        <v>9660</v>
      </c>
      <c r="D13" s="6">
        <v>10661</v>
      </c>
      <c r="E13" s="6">
        <v>20321</v>
      </c>
      <c r="F13" s="1">
        <v>5.43</v>
      </c>
      <c r="G13" s="52">
        <f t="shared" si="0"/>
        <v>3742.3572744014737</v>
      </c>
    </row>
    <row r="14" spans="1:7" ht="13.5">
      <c r="A14" s="3" t="s">
        <v>63</v>
      </c>
      <c r="B14" s="6">
        <v>12596</v>
      </c>
      <c r="C14" s="6">
        <v>12911</v>
      </c>
      <c r="D14" s="6">
        <v>14596</v>
      </c>
      <c r="E14" s="6">
        <v>27507</v>
      </c>
      <c r="F14" s="1">
        <v>11.53</v>
      </c>
      <c r="G14" s="52">
        <f t="shared" si="0"/>
        <v>2385.6895056374674</v>
      </c>
    </row>
    <row r="15" spans="1:7" ht="13.5">
      <c r="A15" s="3" t="s">
        <v>64</v>
      </c>
      <c r="B15" s="6">
        <v>7308</v>
      </c>
      <c r="C15" s="6">
        <v>8323</v>
      </c>
      <c r="D15" s="6">
        <v>8977</v>
      </c>
      <c r="E15" s="6">
        <v>17300</v>
      </c>
      <c r="F15" s="1">
        <v>14.73</v>
      </c>
      <c r="G15" s="52">
        <f t="shared" si="0"/>
        <v>1174.4738628649015</v>
      </c>
    </row>
    <row r="16" spans="1:7" ht="13.5">
      <c r="A16" s="3" t="s">
        <v>3</v>
      </c>
      <c r="B16" s="6">
        <v>2674</v>
      </c>
      <c r="C16" s="6">
        <v>3210</v>
      </c>
      <c r="D16" s="6">
        <v>3460</v>
      </c>
      <c r="E16" s="6">
        <v>6670</v>
      </c>
      <c r="F16" s="8">
        <v>38.7</v>
      </c>
      <c r="G16" s="52">
        <f t="shared" si="0"/>
        <v>172.35142118863047</v>
      </c>
    </row>
    <row r="17" spans="1:7" ht="13.5">
      <c r="A17" s="3" t="s">
        <v>4</v>
      </c>
      <c r="B17" s="6">
        <v>3934</v>
      </c>
      <c r="C17" s="6">
        <v>4311</v>
      </c>
      <c r="D17" s="6">
        <v>4689</v>
      </c>
      <c r="E17" s="6">
        <v>9000</v>
      </c>
      <c r="F17" s="1">
        <v>20.38</v>
      </c>
      <c r="G17" s="52">
        <f t="shared" si="0"/>
        <v>441.6094210009814</v>
      </c>
    </row>
    <row r="18" spans="1:7" ht="13.5">
      <c r="A18" s="3" t="s">
        <v>65</v>
      </c>
      <c r="B18" s="6">
        <v>728</v>
      </c>
      <c r="C18" s="6">
        <v>829</v>
      </c>
      <c r="D18" s="6">
        <v>729</v>
      </c>
      <c r="E18" s="6">
        <v>1558</v>
      </c>
      <c r="F18" s="1">
        <v>11.87</v>
      </c>
      <c r="G18" s="52">
        <f t="shared" si="0"/>
        <v>131.2552653748947</v>
      </c>
    </row>
    <row r="19" spans="1:7" ht="13.5">
      <c r="A19" s="3" t="s">
        <v>66</v>
      </c>
      <c r="B19" s="6">
        <v>1357</v>
      </c>
      <c r="C19" s="6">
        <v>1292</v>
      </c>
      <c r="D19" s="6">
        <v>1462</v>
      </c>
      <c r="E19" s="6">
        <v>2754</v>
      </c>
      <c r="F19" s="1">
        <v>6.33</v>
      </c>
      <c r="G19" s="52">
        <f t="shared" si="0"/>
        <v>435.07109004739334</v>
      </c>
    </row>
    <row r="20" spans="1:7" ht="13.5">
      <c r="A20" s="3" t="s">
        <v>67</v>
      </c>
      <c r="B20" s="6">
        <v>7258</v>
      </c>
      <c r="C20" s="6">
        <v>8190</v>
      </c>
      <c r="D20" s="6">
        <v>8662</v>
      </c>
      <c r="E20" s="6">
        <v>16852</v>
      </c>
      <c r="F20" s="1">
        <v>18.12</v>
      </c>
      <c r="G20" s="52">
        <f t="shared" si="0"/>
        <v>930.0220750551875</v>
      </c>
    </row>
    <row r="21" spans="1:7" ht="13.5">
      <c r="A21" s="3" t="s">
        <v>68</v>
      </c>
      <c r="B21" s="6">
        <v>2541</v>
      </c>
      <c r="C21" s="6">
        <v>2649</v>
      </c>
      <c r="D21" s="6">
        <v>2804</v>
      </c>
      <c r="E21" s="6">
        <v>5453</v>
      </c>
      <c r="F21" s="1">
        <v>8.62</v>
      </c>
      <c r="G21" s="52">
        <f t="shared" si="0"/>
        <v>632.5986078886311</v>
      </c>
    </row>
    <row r="22" spans="1:7" ht="13.5">
      <c r="A22" s="3" t="s">
        <v>69</v>
      </c>
      <c r="B22" s="6">
        <v>5433</v>
      </c>
      <c r="C22" s="6">
        <v>6203</v>
      </c>
      <c r="D22" s="6">
        <v>6832</v>
      </c>
      <c r="E22" s="6">
        <v>13035</v>
      </c>
      <c r="F22" s="1">
        <v>8.88</v>
      </c>
      <c r="G22" s="52">
        <f t="shared" si="0"/>
        <v>1467.9054054054052</v>
      </c>
    </row>
    <row r="23" spans="1:7" ht="13.5">
      <c r="A23" s="3" t="s">
        <v>5</v>
      </c>
      <c r="B23" s="6">
        <v>2435</v>
      </c>
      <c r="C23" s="6">
        <v>2984</v>
      </c>
      <c r="D23" s="6">
        <v>3226</v>
      </c>
      <c r="E23" s="6">
        <v>6210</v>
      </c>
      <c r="F23" s="1">
        <v>5.03</v>
      </c>
      <c r="G23" s="52">
        <f t="shared" si="0"/>
        <v>1234.5924453280318</v>
      </c>
    </row>
    <row r="24" spans="1:7" ht="13.5">
      <c r="A24" s="5" t="s">
        <v>6</v>
      </c>
      <c r="B24" s="6">
        <v>1703</v>
      </c>
      <c r="C24" s="6">
        <v>1893</v>
      </c>
      <c r="D24" s="6">
        <v>2093</v>
      </c>
      <c r="E24" s="6">
        <v>3986</v>
      </c>
      <c r="F24" s="1">
        <v>6.11</v>
      </c>
      <c r="G24" s="52">
        <f t="shared" si="0"/>
        <v>652.3731587561374</v>
      </c>
    </row>
    <row r="25" spans="1:7" ht="13.5">
      <c r="A25" s="2" t="s">
        <v>42</v>
      </c>
      <c r="B25" s="6">
        <f>SUM(B2:B24)</f>
        <v>118059</v>
      </c>
      <c r="C25" s="6">
        <f>SUM(C2:C24)</f>
        <v>121459</v>
      </c>
      <c r="D25" s="6">
        <f>SUM(D2:D24)</f>
        <v>134547</v>
      </c>
      <c r="E25" s="6">
        <f>SUM(E2:E24)</f>
        <v>256006</v>
      </c>
      <c r="F25" s="1">
        <v>191.39</v>
      </c>
      <c r="G25" s="52">
        <f t="shared" si="0"/>
        <v>1337.6142954177335</v>
      </c>
    </row>
    <row r="27" spans="1:5" ht="13.5">
      <c r="A27" s="47"/>
      <c r="B27" s="46"/>
      <c r="C27" s="46"/>
      <c r="D27" s="46"/>
      <c r="E27" s="46"/>
    </row>
    <row r="28" spans="1:5" ht="13.5">
      <c r="A28" s="47"/>
      <c r="B28" s="46"/>
      <c r="C28" s="46"/>
      <c r="D28" s="46"/>
      <c r="E28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9">
        <v>42675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54</v>
      </c>
      <c r="B2" s="6">
        <v>2934</v>
      </c>
      <c r="C2" s="6">
        <v>2627</v>
      </c>
      <c r="D2" s="6">
        <v>3107</v>
      </c>
      <c r="E2" s="6">
        <v>5734</v>
      </c>
      <c r="F2" s="1">
        <v>1.62</v>
      </c>
      <c r="G2" s="52">
        <f>E2/F2</f>
        <v>3539.506172839506</v>
      </c>
    </row>
    <row r="3" spans="1:7" ht="13.5">
      <c r="A3" s="3" t="s">
        <v>55</v>
      </c>
      <c r="B3" s="6">
        <v>1086</v>
      </c>
      <c r="C3" s="6">
        <v>1016</v>
      </c>
      <c r="D3" s="6">
        <v>1177</v>
      </c>
      <c r="E3" s="6">
        <v>2193</v>
      </c>
      <c r="F3" s="1">
        <v>1.14</v>
      </c>
      <c r="G3" s="52">
        <f aca="true" t="shared" si="0" ref="G3:G25">E3/F3</f>
        <v>1923.684210526316</v>
      </c>
    </row>
    <row r="4" spans="1:7" ht="13.5">
      <c r="A4" s="3" t="s">
        <v>1</v>
      </c>
      <c r="B4" s="6">
        <v>1129</v>
      </c>
      <c r="C4" s="6">
        <v>947</v>
      </c>
      <c r="D4" s="6">
        <v>1114</v>
      </c>
      <c r="E4" s="6">
        <v>2061</v>
      </c>
      <c r="F4" s="1">
        <v>0.62</v>
      </c>
      <c r="G4" s="52">
        <f t="shared" si="0"/>
        <v>3324.1935483870966</v>
      </c>
    </row>
    <row r="5" spans="1:7" ht="13.5">
      <c r="A5" s="3" t="s">
        <v>0</v>
      </c>
      <c r="B5" s="6">
        <v>3780</v>
      </c>
      <c r="C5" s="6">
        <v>3096</v>
      </c>
      <c r="D5" s="6">
        <v>3715</v>
      </c>
      <c r="E5" s="6">
        <v>6811</v>
      </c>
      <c r="F5" s="1">
        <v>0.94</v>
      </c>
      <c r="G5" s="52">
        <f t="shared" si="0"/>
        <v>7245.744680851064</v>
      </c>
    </row>
    <row r="6" spans="1:7" ht="13.5">
      <c r="A6" s="3" t="s">
        <v>56</v>
      </c>
      <c r="B6" s="6">
        <v>5311</v>
      </c>
      <c r="C6" s="6">
        <v>4924</v>
      </c>
      <c r="D6" s="6">
        <v>5563</v>
      </c>
      <c r="E6" s="6">
        <v>10487</v>
      </c>
      <c r="F6" s="1">
        <v>2.07</v>
      </c>
      <c r="G6" s="52">
        <f t="shared" si="0"/>
        <v>5066.183574879227</v>
      </c>
    </row>
    <row r="7" spans="1:7" ht="13.5">
      <c r="A7" s="3" t="s">
        <v>57</v>
      </c>
      <c r="B7" s="6">
        <v>7004</v>
      </c>
      <c r="C7" s="6">
        <v>6824</v>
      </c>
      <c r="D7" s="6">
        <v>7477</v>
      </c>
      <c r="E7" s="6">
        <v>14301</v>
      </c>
      <c r="F7" s="8">
        <v>3</v>
      </c>
      <c r="G7" s="52">
        <f t="shared" si="0"/>
        <v>4767</v>
      </c>
    </row>
    <row r="8" spans="1:7" ht="13.5">
      <c r="A8" s="3" t="s">
        <v>58</v>
      </c>
      <c r="B8" s="6">
        <v>7233</v>
      </c>
      <c r="C8" s="6">
        <v>7291</v>
      </c>
      <c r="D8" s="6">
        <v>7923</v>
      </c>
      <c r="E8" s="6">
        <v>15214</v>
      </c>
      <c r="F8" s="1">
        <v>3.63</v>
      </c>
      <c r="G8" s="52">
        <f t="shared" si="0"/>
        <v>4191.184573002755</v>
      </c>
    </row>
    <row r="9" spans="1:7" ht="13.5">
      <c r="A9" s="3" t="s">
        <v>59</v>
      </c>
      <c r="B9" s="6">
        <v>5816</v>
      </c>
      <c r="C9" s="6">
        <v>5350</v>
      </c>
      <c r="D9" s="6">
        <v>6190</v>
      </c>
      <c r="E9" s="6">
        <v>11540</v>
      </c>
      <c r="F9" s="1">
        <v>2.45</v>
      </c>
      <c r="G9" s="52">
        <f t="shared" si="0"/>
        <v>4710.204081632653</v>
      </c>
    </row>
    <row r="10" spans="1:7" ht="13.5">
      <c r="A10" s="3" t="s">
        <v>60</v>
      </c>
      <c r="B10" s="6">
        <v>7974</v>
      </c>
      <c r="C10" s="6">
        <v>8239</v>
      </c>
      <c r="D10" s="6">
        <v>9330</v>
      </c>
      <c r="E10" s="6">
        <v>17569</v>
      </c>
      <c r="F10" s="1">
        <v>6.58</v>
      </c>
      <c r="G10" s="52">
        <f t="shared" si="0"/>
        <v>2670.060790273556</v>
      </c>
    </row>
    <row r="11" spans="1:7" ht="13.5">
      <c r="A11" s="3" t="s">
        <v>61</v>
      </c>
      <c r="B11" s="6">
        <v>7211</v>
      </c>
      <c r="C11" s="6">
        <v>7333</v>
      </c>
      <c r="D11" s="6">
        <v>7892</v>
      </c>
      <c r="E11" s="6">
        <v>15225</v>
      </c>
      <c r="F11" s="1">
        <v>4.66</v>
      </c>
      <c r="G11" s="52">
        <f t="shared" si="0"/>
        <v>3267.1673819742487</v>
      </c>
    </row>
    <row r="12" spans="1:7" ht="13.5">
      <c r="A12" s="3" t="s">
        <v>2</v>
      </c>
      <c r="B12" s="6">
        <v>11612</v>
      </c>
      <c r="C12" s="6">
        <v>11344</v>
      </c>
      <c r="D12" s="6">
        <v>12868</v>
      </c>
      <c r="E12" s="6">
        <v>24212</v>
      </c>
      <c r="F12" s="1">
        <v>9.39</v>
      </c>
      <c r="G12" s="52">
        <f t="shared" si="0"/>
        <v>2578.4877529286473</v>
      </c>
    </row>
    <row r="13" spans="1:7" ht="13.5">
      <c r="A13" s="3" t="s">
        <v>62</v>
      </c>
      <c r="B13" s="6">
        <v>9036</v>
      </c>
      <c r="C13" s="6">
        <v>9667</v>
      </c>
      <c r="D13" s="6">
        <v>10657</v>
      </c>
      <c r="E13" s="6">
        <v>20324</v>
      </c>
      <c r="F13" s="1">
        <v>5.43</v>
      </c>
      <c r="G13" s="52">
        <f t="shared" si="0"/>
        <v>3742.909760589319</v>
      </c>
    </row>
    <row r="14" spans="1:7" ht="13.5">
      <c r="A14" s="3" t="s">
        <v>63</v>
      </c>
      <c r="B14" s="6">
        <v>12615</v>
      </c>
      <c r="C14" s="6">
        <v>12913</v>
      </c>
      <c r="D14" s="6">
        <v>14611</v>
      </c>
      <c r="E14" s="6">
        <v>27524</v>
      </c>
      <c r="F14" s="1">
        <v>11.53</v>
      </c>
      <c r="G14" s="52">
        <f t="shared" si="0"/>
        <v>2387.163920208153</v>
      </c>
    </row>
    <row r="15" spans="1:7" ht="13.5">
      <c r="A15" s="3" t="s">
        <v>64</v>
      </c>
      <c r="B15" s="6">
        <v>7318</v>
      </c>
      <c r="C15" s="6">
        <v>8331</v>
      </c>
      <c r="D15" s="6">
        <v>8978</v>
      </c>
      <c r="E15" s="6">
        <v>17309</v>
      </c>
      <c r="F15" s="1">
        <v>14.73</v>
      </c>
      <c r="G15" s="52">
        <f t="shared" si="0"/>
        <v>1175.0848608282417</v>
      </c>
    </row>
    <row r="16" spans="1:7" ht="13.5">
      <c r="A16" s="3" t="s">
        <v>3</v>
      </c>
      <c r="B16" s="6">
        <v>2681</v>
      </c>
      <c r="C16" s="6">
        <v>3210</v>
      </c>
      <c r="D16" s="6">
        <v>3459</v>
      </c>
      <c r="E16" s="6">
        <v>6669</v>
      </c>
      <c r="F16" s="8">
        <v>38.7</v>
      </c>
      <c r="G16" s="52">
        <f t="shared" si="0"/>
        <v>172.32558139534882</v>
      </c>
    </row>
    <row r="17" spans="1:7" ht="13.5">
      <c r="A17" s="3" t="s">
        <v>4</v>
      </c>
      <c r="B17" s="6">
        <v>3926</v>
      </c>
      <c r="C17" s="6">
        <v>4305</v>
      </c>
      <c r="D17" s="6">
        <v>4684</v>
      </c>
      <c r="E17" s="6">
        <v>8989</v>
      </c>
      <c r="F17" s="1">
        <v>20.38</v>
      </c>
      <c r="G17" s="52">
        <f t="shared" si="0"/>
        <v>441.0696761530913</v>
      </c>
    </row>
    <row r="18" spans="1:7" ht="13.5">
      <c r="A18" s="3" t="s">
        <v>65</v>
      </c>
      <c r="B18" s="6">
        <v>730</v>
      </c>
      <c r="C18" s="6">
        <v>830</v>
      </c>
      <c r="D18" s="6">
        <v>728</v>
      </c>
      <c r="E18" s="6">
        <v>1558</v>
      </c>
      <c r="F18" s="1">
        <v>11.87</v>
      </c>
      <c r="G18" s="52">
        <f t="shared" si="0"/>
        <v>131.2552653748947</v>
      </c>
    </row>
    <row r="19" spans="1:7" ht="13.5">
      <c r="A19" s="3" t="s">
        <v>66</v>
      </c>
      <c r="B19" s="6">
        <v>1359</v>
      </c>
      <c r="C19" s="6">
        <v>1292</v>
      </c>
      <c r="D19" s="6">
        <v>1461</v>
      </c>
      <c r="E19" s="6">
        <v>2753</v>
      </c>
      <c r="F19" s="1">
        <v>6.33</v>
      </c>
      <c r="G19" s="52">
        <f t="shared" si="0"/>
        <v>434.913112164297</v>
      </c>
    </row>
    <row r="20" spans="1:7" ht="13.5">
      <c r="A20" s="3" t="s">
        <v>67</v>
      </c>
      <c r="B20" s="6">
        <v>7258</v>
      </c>
      <c r="C20" s="6">
        <v>8189</v>
      </c>
      <c r="D20" s="6">
        <v>8657</v>
      </c>
      <c r="E20" s="6">
        <v>16846</v>
      </c>
      <c r="F20" s="1">
        <v>18.12</v>
      </c>
      <c r="G20" s="52">
        <f t="shared" si="0"/>
        <v>929.690949227373</v>
      </c>
    </row>
    <row r="21" spans="1:7" ht="13.5">
      <c r="A21" s="3" t="s">
        <v>68</v>
      </c>
      <c r="B21" s="6">
        <v>2543</v>
      </c>
      <c r="C21" s="6">
        <v>2655</v>
      </c>
      <c r="D21" s="6">
        <v>2797</v>
      </c>
      <c r="E21" s="6">
        <v>5452</v>
      </c>
      <c r="F21" s="1">
        <v>8.62</v>
      </c>
      <c r="G21" s="52">
        <f t="shared" si="0"/>
        <v>632.4825986078887</v>
      </c>
    </row>
    <row r="22" spans="1:7" ht="13.5">
      <c r="A22" s="3" t="s">
        <v>69</v>
      </c>
      <c r="B22" s="6">
        <v>5437</v>
      </c>
      <c r="C22" s="6">
        <v>6210</v>
      </c>
      <c r="D22" s="6">
        <v>6833</v>
      </c>
      <c r="E22" s="6">
        <v>13043</v>
      </c>
      <c r="F22" s="1">
        <v>8.88</v>
      </c>
      <c r="G22" s="52">
        <f t="shared" si="0"/>
        <v>1468.8063063063062</v>
      </c>
    </row>
    <row r="23" spans="1:7" ht="13.5">
      <c r="A23" s="3" t="s">
        <v>5</v>
      </c>
      <c r="B23" s="6">
        <v>2434</v>
      </c>
      <c r="C23" s="6">
        <v>2981</v>
      </c>
      <c r="D23" s="6">
        <v>3225</v>
      </c>
      <c r="E23" s="6">
        <v>6206</v>
      </c>
      <c r="F23" s="1">
        <v>5.03</v>
      </c>
      <c r="G23" s="52">
        <f t="shared" si="0"/>
        <v>1233.797216699801</v>
      </c>
    </row>
    <row r="24" spans="1:7" ht="13.5">
      <c r="A24" s="5" t="s">
        <v>6</v>
      </c>
      <c r="B24" s="6">
        <v>1704</v>
      </c>
      <c r="C24" s="6">
        <v>1890</v>
      </c>
      <c r="D24" s="6">
        <v>2091</v>
      </c>
      <c r="E24" s="6">
        <v>3981</v>
      </c>
      <c r="F24" s="1">
        <v>6.11</v>
      </c>
      <c r="G24" s="52">
        <f t="shared" si="0"/>
        <v>651.5548281505728</v>
      </c>
    </row>
    <row r="25" spans="1:7" ht="13.5">
      <c r="A25" s="2" t="s">
        <v>42</v>
      </c>
      <c r="B25" s="6">
        <f>SUM(B2:B24)</f>
        <v>118131</v>
      </c>
      <c r="C25" s="6">
        <f>SUM(C2:C24)</f>
        <v>121464</v>
      </c>
      <c r="D25" s="6">
        <f>SUM(D2:D24)</f>
        <v>134537</v>
      </c>
      <c r="E25" s="6">
        <f>SUM(E2:E24)</f>
        <v>256001</v>
      </c>
      <c r="F25" s="1">
        <v>191.39</v>
      </c>
      <c r="G25" s="52">
        <f t="shared" si="0"/>
        <v>1337.588170750823</v>
      </c>
    </row>
    <row r="27" spans="1:5" ht="13.5">
      <c r="A27" s="47"/>
      <c r="B27" s="46"/>
      <c r="C27" s="46"/>
      <c r="D27" s="46"/>
      <c r="E27" s="46"/>
    </row>
    <row r="28" spans="1:5" ht="13.5">
      <c r="A28" s="47"/>
      <c r="B28" s="46"/>
      <c r="C28" s="46"/>
      <c r="D28" s="46"/>
      <c r="E28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9">
        <v>42705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54</v>
      </c>
      <c r="B2" s="6">
        <v>2928</v>
      </c>
      <c r="C2" s="6">
        <v>2620</v>
      </c>
      <c r="D2" s="6">
        <v>3104</v>
      </c>
      <c r="E2" s="6">
        <v>5724</v>
      </c>
      <c r="F2" s="1">
        <v>1.62</v>
      </c>
      <c r="G2" s="52">
        <f>E2/F2</f>
        <v>3533.333333333333</v>
      </c>
    </row>
    <row r="3" spans="1:7" ht="13.5">
      <c r="A3" s="3" t="s">
        <v>55</v>
      </c>
      <c r="B3" s="6">
        <v>1081</v>
      </c>
      <c r="C3" s="6">
        <v>1013</v>
      </c>
      <c r="D3" s="6">
        <v>1177</v>
      </c>
      <c r="E3" s="6">
        <v>2190</v>
      </c>
      <c r="F3" s="1">
        <v>1.14</v>
      </c>
      <c r="G3" s="52">
        <f aca="true" t="shared" si="0" ref="G3:G25">E3/F3</f>
        <v>1921.0526315789475</v>
      </c>
    </row>
    <row r="4" spans="1:7" ht="13.5">
      <c r="A4" s="3" t="s">
        <v>1</v>
      </c>
      <c r="B4" s="6">
        <v>1128</v>
      </c>
      <c r="C4" s="6">
        <v>947</v>
      </c>
      <c r="D4" s="6">
        <v>1112</v>
      </c>
      <c r="E4" s="6">
        <v>2059</v>
      </c>
      <c r="F4" s="1">
        <v>0.62</v>
      </c>
      <c r="G4" s="52">
        <f t="shared" si="0"/>
        <v>3320.967741935484</v>
      </c>
    </row>
    <row r="5" spans="1:7" ht="13.5">
      <c r="A5" s="3" t="s">
        <v>0</v>
      </c>
      <c r="B5" s="6">
        <v>3780</v>
      </c>
      <c r="C5" s="6">
        <v>3096</v>
      </c>
      <c r="D5" s="6">
        <v>3721</v>
      </c>
      <c r="E5" s="6">
        <v>6817</v>
      </c>
      <c r="F5" s="1">
        <v>0.94</v>
      </c>
      <c r="G5" s="52">
        <f t="shared" si="0"/>
        <v>7252.127659574468</v>
      </c>
    </row>
    <row r="6" spans="1:7" ht="13.5">
      <c r="A6" s="3" t="s">
        <v>56</v>
      </c>
      <c r="B6" s="6">
        <v>5304</v>
      </c>
      <c r="C6" s="6">
        <v>4911</v>
      </c>
      <c r="D6" s="6">
        <v>5551</v>
      </c>
      <c r="E6" s="6">
        <v>10462</v>
      </c>
      <c r="F6" s="1">
        <v>2.07</v>
      </c>
      <c r="G6" s="52">
        <f t="shared" si="0"/>
        <v>5054.106280193237</v>
      </c>
    </row>
    <row r="7" spans="1:7" ht="13.5">
      <c r="A7" s="3" t="s">
        <v>57</v>
      </c>
      <c r="B7" s="6">
        <v>7008</v>
      </c>
      <c r="C7" s="6">
        <v>6826</v>
      </c>
      <c r="D7" s="6">
        <v>7473</v>
      </c>
      <c r="E7" s="6">
        <v>14299</v>
      </c>
      <c r="F7" s="8">
        <v>3</v>
      </c>
      <c r="G7" s="52">
        <f t="shared" si="0"/>
        <v>4766.333333333333</v>
      </c>
    </row>
    <row r="8" spans="1:7" ht="13.5">
      <c r="A8" s="3" t="s">
        <v>58</v>
      </c>
      <c r="B8" s="6">
        <v>7235</v>
      </c>
      <c r="C8" s="6">
        <v>7295</v>
      </c>
      <c r="D8" s="6">
        <v>7925</v>
      </c>
      <c r="E8" s="6">
        <v>15220</v>
      </c>
      <c r="F8" s="1">
        <v>3.63</v>
      </c>
      <c r="G8" s="52">
        <f t="shared" si="0"/>
        <v>4192.8374655647385</v>
      </c>
    </row>
    <row r="9" spans="1:7" ht="13.5">
      <c r="A9" s="3" t="s">
        <v>59</v>
      </c>
      <c r="B9" s="6">
        <v>5811</v>
      </c>
      <c r="C9" s="6">
        <v>5338</v>
      </c>
      <c r="D9" s="6">
        <v>6177</v>
      </c>
      <c r="E9" s="6">
        <v>11515</v>
      </c>
      <c r="F9" s="1">
        <v>2.45</v>
      </c>
      <c r="G9" s="52">
        <f t="shared" si="0"/>
        <v>4700</v>
      </c>
    </row>
    <row r="10" spans="1:7" ht="13.5">
      <c r="A10" s="3" t="s">
        <v>60</v>
      </c>
      <c r="B10" s="6">
        <v>7983</v>
      </c>
      <c r="C10" s="6">
        <v>8247</v>
      </c>
      <c r="D10" s="6">
        <v>9326</v>
      </c>
      <c r="E10" s="6">
        <v>17573</v>
      </c>
      <c r="F10" s="1">
        <v>6.58</v>
      </c>
      <c r="G10" s="52">
        <f t="shared" si="0"/>
        <v>2670.6686930091187</v>
      </c>
    </row>
    <row r="11" spans="1:7" ht="13.5">
      <c r="A11" s="3" t="s">
        <v>61</v>
      </c>
      <c r="B11" s="6">
        <v>7206</v>
      </c>
      <c r="C11" s="6">
        <v>7335</v>
      </c>
      <c r="D11" s="6">
        <v>7871</v>
      </c>
      <c r="E11" s="6">
        <v>15206</v>
      </c>
      <c r="F11" s="1">
        <v>4.66</v>
      </c>
      <c r="G11" s="52">
        <f t="shared" si="0"/>
        <v>3263.0901287553647</v>
      </c>
    </row>
    <row r="12" spans="1:7" ht="13.5">
      <c r="A12" s="3" t="s">
        <v>2</v>
      </c>
      <c r="B12" s="6">
        <v>11633</v>
      </c>
      <c r="C12" s="6">
        <v>11362</v>
      </c>
      <c r="D12" s="6">
        <v>12889</v>
      </c>
      <c r="E12" s="6">
        <v>24251</v>
      </c>
      <c r="F12" s="1">
        <v>9.39</v>
      </c>
      <c r="G12" s="52">
        <f t="shared" si="0"/>
        <v>2582.641107561235</v>
      </c>
    </row>
    <row r="13" spans="1:7" ht="13.5">
      <c r="A13" s="3" t="s">
        <v>62</v>
      </c>
      <c r="B13" s="6">
        <v>9052</v>
      </c>
      <c r="C13" s="6">
        <v>9680</v>
      </c>
      <c r="D13" s="6">
        <v>10673</v>
      </c>
      <c r="E13" s="6">
        <v>20353</v>
      </c>
      <c r="F13" s="1">
        <v>5.43</v>
      </c>
      <c r="G13" s="52">
        <f t="shared" si="0"/>
        <v>3748.250460405157</v>
      </c>
    </row>
    <row r="14" spans="1:7" ht="13.5">
      <c r="A14" s="3" t="s">
        <v>63</v>
      </c>
      <c r="B14" s="6">
        <v>12615</v>
      </c>
      <c r="C14" s="6">
        <v>12922</v>
      </c>
      <c r="D14" s="6">
        <v>14617</v>
      </c>
      <c r="E14" s="6">
        <v>27539</v>
      </c>
      <c r="F14" s="1">
        <v>11.53</v>
      </c>
      <c r="G14" s="52">
        <f t="shared" si="0"/>
        <v>2388.4648742411105</v>
      </c>
    </row>
    <row r="15" spans="1:7" ht="13.5">
      <c r="A15" s="3" t="s">
        <v>64</v>
      </c>
      <c r="B15" s="6">
        <v>7323</v>
      </c>
      <c r="C15" s="6">
        <v>8330</v>
      </c>
      <c r="D15" s="6">
        <v>8981</v>
      </c>
      <c r="E15" s="6">
        <v>17311</v>
      </c>
      <c r="F15" s="1">
        <v>14.73</v>
      </c>
      <c r="G15" s="52">
        <f t="shared" si="0"/>
        <v>1175.2206381534284</v>
      </c>
    </row>
    <row r="16" spans="1:7" ht="13.5">
      <c r="A16" s="3" t="s">
        <v>3</v>
      </c>
      <c r="B16" s="6">
        <v>2683</v>
      </c>
      <c r="C16" s="6">
        <v>3212</v>
      </c>
      <c r="D16" s="6">
        <v>3461</v>
      </c>
      <c r="E16" s="6">
        <v>6673</v>
      </c>
      <c r="F16" s="8">
        <v>38.7</v>
      </c>
      <c r="G16" s="52">
        <f t="shared" si="0"/>
        <v>172.42894056847544</v>
      </c>
    </row>
    <row r="17" spans="1:7" ht="13.5">
      <c r="A17" s="3" t="s">
        <v>4</v>
      </c>
      <c r="B17" s="6">
        <v>3917</v>
      </c>
      <c r="C17" s="6">
        <v>4301</v>
      </c>
      <c r="D17" s="6">
        <v>4675</v>
      </c>
      <c r="E17" s="6">
        <v>8976</v>
      </c>
      <c r="F17" s="1">
        <v>20.38</v>
      </c>
      <c r="G17" s="52">
        <f t="shared" si="0"/>
        <v>440.4317958783121</v>
      </c>
    </row>
    <row r="18" spans="1:7" ht="13.5">
      <c r="A18" s="3" t="s">
        <v>65</v>
      </c>
      <c r="B18" s="6">
        <v>730</v>
      </c>
      <c r="C18" s="6">
        <v>829</v>
      </c>
      <c r="D18" s="6">
        <v>728</v>
      </c>
      <c r="E18" s="6">
        <v>1557</v>
      </c>
      <c r="F18" s="1">
        <v>11.87</v>
      </c>
      <c r="G18" s="52">
        <f t="shared" si="0"/>
        <v>131.1710193765796</v>
      </c>
    </row>
    <row r="19" spans="1:7" ht="13.5">
      <c r="A19" s="3" t="s">
        <v>66</v>
      </c>
      <c r="B19" s="6">
        <v>1358</v>
      </c>
      <c r="C19" s="6">
        <v>1291</v>
      </c>
      <c r="D19" s="6">
        <v>1458</v>
      </c>
      <c r="E19" s="6">
        <v>2749</v>
      </c>
      <c r="F19" s="1">
        <v>6.33</v>
      </c>
      <c r="G19" s="52">
        <f t="shared" si="0"/>
        <v>434.28120063191153</v>
      </c>
    </row>
    <row r="20" spans="1:7" ht="13.5">
      <c r="A20" s="3" t="s">
        <v>67</v>
      </c>
      <c r="B20" s="6">
        <v>7251</v>
      </c>
      <c r="C20" s="6">
        <v>8178</v>
      </c>
      <c r="D20" s="6">
        <v>8664</v>
      </c>
      <c r="E20" s="6">
        <v>16842</v>
      </c>
      <c r="F20" s="1">
        <v>18.12</v>
      </c>
      <c r="G20" s="52">
        <f t="shared" si="0"/>
        <v>929.4701986754966</v>
      </c>
    </row>
    <row r="21" spans="1:7" ht="13.5">
      <c r="A21" s="3" t="s">
        <v>68</v>
      </c>
      <c r="B21" s="6">
        <v>2538</v>
      </c>
      <c r="C21" s="6">
        <v>2642</v>
      </c>
      <c r="D21" s="6">
        <v>2797</v>
      </c>
      <c r="E21" s="6">
        <v>5439</v>
      </c>
      <c r="F21" s="1">
        <v>8.62</v>
      </c>
      <c r="G21" s="52">
        <f t="shared" si="0"/>
        <v>630.9744779582367</v>
      </c>
    </row>
    <row r="22" spans="1:7" ht="13.5">
      <c r="A22" s="3" t="s">
        <v>69</v>
      </c>
      <c r="B22" s="6">
        <v>5443</v>
      </c>
      <c r="C22" s="6">
        <v>6212</v>
      </c>
      <c r="D22" s="6">
        <v>6846</v>
      </c>
      <c r="E22" s="6">
        <v>13058</v>
      </c>
      <c r="F22" s="1">
        <v>8.88</v>
      </c>
      <c r="G22" s="52">
        <f t="shared" si="0"/>
        <v>1470.4954954954953</v>
      </c>
    </row>
    <row r="23" spans="1:7" ht="13.5">
      <c r="A23" s="3" t="s">
        <v>5</v>
      </c>
      <c r="B23" s="6">
        <v>2436</v>
      </c>
      <c r="C23" s="6">
        <v>2993</v>
      </c>
      <c r="D23" s="6">
        <v>3233</v>
      </c>
      <c r="E23" s="6">
        <v>6226</v>
      </c>
      <c r="F23" s="1">
        <v>5.03</v>
      </c>
      <c r="G23" s="52">
        <f t="shared" si="0"/>
        <v>1237.7733598409543</v>
      </c>
    </row>
    <row r="24" spans="1:12" ht="13.5">
      <c r="A24" s="5" t="s">
        <v>6</v>
      </c>
      <c r="B24" s="6">
        <v>1702</v>
      </c>
      <c r="C24" s="6">
        <v>1883</v>
      </c>
      <c r="D24" s="6">
        <v>2087</v>
      </c>
      <c r="E24" s="6">
        <v>3970</v>
      </c>
      <c r="F24" s="1">
        <v>6.11</v>
      </c>
      <c r="G24" s="52">
        <f t="shared" si="0"/>
        <v>649.7545008183306</v>
      </c>
      <c r="L24" t="s">
        <v>53</v>
      </c>
    </row>
    <row r="25" spans="1:7" ht="13.5">
      <c r="A25" s="2" t="s">
        <v>42</v>
      </c>
      <c r="B25" s="6">
        <f>SUM(B2:B24)</f>
        <v>118145</v>
      </c>
      <c r="C25" s="6">
        <f>SUM(C2:C24)</f>
        <v>121463</v>
      </c>
      <c r="D25" s="6">
        <f>SUM(D2:D24)</f>
        <v>134546</v>
      </c>
      <c r="E25" s="6">
        <f>SUM(E2:E24)</f>
        <v>256009</v>
      </c>
      <c r="F25" s="1">
        <v>191.39</v>
      </c>
      <c r="G25" s="52">
        <f t="shared" si="0"/>
        <v>1337.6299702178799</v>
      </c>
    </row>
    <row r="27" spans="1:5" ht="13.5">
      <c r="A27" s="47"/>
      <c r="B27" s="46"/>
      <c r="C27" s="46"/>
      <c r="D27" s="46"/>
      <c r="E27" s="46"/>
    </row>
    <row r="28" spans="1:5" ht="13.5">
      <c r="A28" s="47"/>
      <c r="B28" s="46"/>
      <c r="C28" s="46"/>
      <c r="D28" s="46"/>
      <c r="E28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7" max="7" width="9.50390625" style="0" customWidth="1"/>
  </cols>
  <sheetData>
    <row r="1" spans="1:7" ht="13.5">
      <c r="A1" s="49">
        <v>42370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51</v>
      </c>
      <c r="B2" s="6">
        <v>2933</v>
      </c>
      <c r="C2" s="6">
        <v>2638</v>
      </c>
      <c r="D2" s="6">
        <v>3126</v>
      </c>
      <c r="E2" s="6">
        <v>5764</v>
      </c>
      <c r="F2" s="1">
        <v>1.62</v>
      </c>
      <c r="G2" s="53">
        <f>E2/F2</f>
        <v>3558.0246913580245</v>
      </c>
    </row>
    <row r="3" spans="1:7" ht="13.5">
      <c r="A3" s="3" t="s">
        <v>17</v>
      </c>
      <c r="B3" s="6">
        <v>1057</v>
      </c>
      <c r="C3" s="6">
        <v>1009</v>
      </c>
      <c r="D3" s="6">
        <v>1156</v>
      </c>
      <c r="E3" s="6">
        <v>2165</v>
      </c>
      <c r="F3" s="1">
        <v>1.14</v>
      </c>
      <c r="G3" s="53">
        <f aca="true" t="shared" si="0" ref="G3:G25">E3/F3</f>
        <v>1899.1228070175441</v>
      </c>
    </row>
    <row r="4" spans="1:7" ht="13.5">
      <c r="A4" s="3" t="s">
        <v>1</v>
      </c>
      <c r="B4" s="6">
        <v>1135</v>
      </c>
      <c r="C4" s="6">
        <v>956</v>
      </c>
      <c r="D4" s="6">
        <v>1125</v>
      </c>
      <c r="E4" s="6">
        <v>2081</v>
      </c>
      <c r="F4" s="1">
        <v>0.62</v>
      </c>
      <c r="G4" s="53">
        <f t="shared" si="0"/>
        <v>3356.451612903226</v>
      </c>
    </row>
    <row r="5" spans="1:7" ht="13.5">
      <c r="A5" s="3" t="s">
        <v>0</v>
      </c>
      <c r="B5" s="6">
        <v>3795</v>
      </c>
      <c r="C5" s="6">
        <v>3136</v>
      </c>
      <c r="D5" s="6">
        <v>3777</v>
      </c>
      <c r="E5" s="6">
        <v>6913</v>
      </c>
      <c r="F5" s="1">
        <v>0.94</v>
      </c>
      <c r="G5" s="53">
        <f t="shared" si="0"/>
        <v>7354.255319148937</v>
      </c>
    </row>
    <row r="6" spans="1:7" ht="13.5">
      <c r="A6" s="3" t="s">
        <v>15</v>
      </c>
      <c r="B6" s="6">
        <v>5306</v>
      </c>
      <c r="C6" s="6">
        <v>4981</v>
      </c>
      <c r="D6" s="6">
        <v>5581</v>
      </c>
      <c r="E6" s="6">
        <v>10562</v>
      </c>
      <c r="F6" s="1">
        <v>2.07</v>
      </c>
      <c r="G6" s="53">
        <f t="shared" si="0"/>
        <v>5102.415458937198</v>
      </c>
    </row>
    <row r="7" spans="1:7" ht="13.5">
      <c r="A7" s="3" t="s">
        <v>20</v>
      </c>
      <c r="B7" s="6">
        <v>6946</v>
      </c>
      <c r="C7" s="6">
        <v>6822</v>
      </c>
      <c r="D7" s="6">
        <v>7566</v>
      </c>
      <c r="E7" s="6">
        <v>14388</v>
      </c>
      <c r="F7" s="8">
        <v>3</v>
      </c>
      <c r="G7" s="53">
        <f t="shared" si="0"/>
        <v>4796</v>
      </c>
    </row>
    <row r="8" spans="1:7" ht="13.5">
      <c r="A8" s="3" t="s">
        <v>19</v>
      </c>
      <c r="B8" s="6">
        <v>7234</v>
      </c>
      <c r="C8" s="6">
        <v>7311</v>
      </c>
      <c r="D8" s="6">
        <v>7980</v>
      </c>
      <c r="E8" s="6">
        <v>15291</v>
      </c>
      <c r="F8" s="1">
        <v>3.63</v>
      </c>
      <c r="G8" s="53">
        <f t="shared" si="0"/>
        <v>4212.396694214876</v>
      </c>
    </row>
    <row r="9" spans="1:7" ht="13.5">
      <c r="A9" s="3" t="s">
        <v>16</v>
      </c>
      <c r="B9" s="6">
        <v>5834</v>
      </c>
      <c r="C9" s="6">
        <v>5411</v>
      </c>
      <c r="D9" s="6">
        <v>6222</v>
      </c>
      <c r="E9" s="6">
        <v>11633</v>
      </c>
      <c r="F9" s="1">
        <v>2.45</v>
      </c>
      <c r="G9" s="53">
        <f t="shared" si="0"/>
        <v>4748.163265306122</v>
      </c>
    </row>
    <row r="10" spans="1:7" ht="13.5">
      <c r="A10" s="3" t="s">
        <v>21</v>
      </c>
      <c r="B10" s="6">
        <v>7883</v>
      </c>
      <c r="C10" s="6">
        <v>8252</v>
      </c>
      <c r="D10" s="6">
        <v>9300</v>
      </c>
      <c r="E10" s="6">
        <v>17552</v>
      </c>
      <c r="F10" s="1">
        <v>6.54</v>
      </c>
      <c r="G10" s="53">
        <f t="shared" si="0"/>
        <v>2683.7920489296635</v>
      </c>
    </row>
    <row r="11" spans="1:7" ht="13.5">
      <c r="A11" s="3" t="s">
        <v>22</v>
      </c>
      <c r="B11" s="6">
        <v>7191</v>
      </c>
      <c r="C11" s="6">
        <v>7392</v>
      </c>
      <c r="D11" s="6">
        <v>7983</v>
      </c>
      <c r="E11" s="6">
        <v>15375</v>
      </c>
      <c r="F11" s="1">
        <v>4.56</v>
      </c>
      <c r="G11" s="53">
        <f t="shared" si="0"/>
        <v>3371.7105263157896</v>
      </c>
    </row>
    <row r="12" spans="1:7" ht="13.5">
      <c r="A12" s="3" t="s">
        <v>2</v>
      </c>
      <c r="B12" s="6">
        <v>11484</v>
      </c>
      <c r="C12" s="6">
        <v>11302</v>
      </c>
      <c r="D12" s="6">
        <v>12781</v>
      </c>
      <c r="E12" s="6">
        <v>24083</v>
      </c>
      <c r="F12" s="1">
        <v>9.39</v>
      </c>
      <c r="G12" s="53">
        <f t="shared" si="0"/>
        <v>2564.749733759318</v>
      </c>
    </row>
    <row r="13" spans="1:7" ht="13.5">
      <c r="A13" s="3" t="s">
        <v>18</v>
      </c>
      <c r="B13" s="6">
        <v>8947</v>
      </c>
      <c r="C13" s="6">
        <v>9613</v>
      </c>
      <c r="D13" s="6">
        <v>10602</v>
      </c>
      <c r="E13" s="6">
        <v>20215</v>
      </c>
      <c r="F13" s="1">
        <v>5.43</v>
      </c>
      <c r="G13" s="53">
        <f t="shared" si="0"/>
        <v>3722.8360957642726</v>
      </c>
    </row>
    <row r="14" spans="1:7" ht="13.5">
      <c r="A14" s="3" t="s">
        <v>23</v>
      </c>
      <c r="B14" s="6">
        <v>12499</v>
      </c>
      <c r="C14" s="6">
        <v>12951</v>
      </c>
      <c r="D14" s="6">
        <v>14616</v>
      </c>
      <c r="E14" s="6">
        <v>27567</v>
      </c>
      <c r="F14" s="1">
        <v>11.53</v>
      </c>
      <c r="G14" s="53">
        <f t="shared" si="0"/>
        <v>2390.8933217692975</v>
      </c>
    </row>
    <row r="15" spans="1:7" ht="13.5">
      <c r="A15" s="3" t="s">
        <v>27</v>
      </c>
      <c r="B15" s="6">
        <v>7203</v>
      </c>
      <c r="C15" s="6">
        <v>8281</v>
      </c>
      <c r="D15" s="6">
        <v>8940</v>
      </c>
      <c r="E15" s="6">
        <v>17221</v>
      </c>
      <c r="F15" s="1">
        <v>14.73</v>
      </c>
      <c r="G15" s="53">
        <f t="shared" si="0"/>
        <v>1169.110658520027</v>
      </c>
    </row>
    <row r="16" spans="1:7" ht="13.5">
      <c r="A16" s="3" t="s">
        <v>3</v>
      </c>
      <c r="B16" s="6">
        <v>2667</v>
      </c>
      <c r="C16" s="6">
        <v>3212</v>
      </c>
      <c r="D16" s="6">
        <v>3486</v>
      </c>
      <c r="E16" s="6">
        <v>6698</v>
      </c>
      <c r="F16" s="8">
        <v>38.7</v>
      </c>
      <c r="G16" s="53">
        <f t="shared" si="0"/>
        <v>173.07493540051678</v>
      </c>
    </row>
    <row r="17" spans="1:7" ht="13.5">
      <c r="A17" s="3" t="s">
        <v>4</v>
      </c>
      <c r="B17" s="6">
        <v>3912</v>
      </c>
      <c r="C17" s="6">
        <v>4327</v>
      </c>
      <c r="D17" s="6">
        <v>4703</v>
      </c>
      <c r="E17" s="6">
        <v>9030</v>
      </c>
      <c r="F17" s="1">
        <v>20.38</v>
      </c>
      <c r="G17" s="53">
        <f t="shared" si="0"/>
        <v>443.081452404318</v>
      </c>
    </row>
    <row r="18" spans="1:7" ht="13.5">
      <c r="A18" s="3" t="s">
        <v>28</v>
      </c>
      <c r="B18" s="6">
        <v>704</v>
      </c>
      <c r="C18" s="6">
        <v>808</v>
      </c>
      <c r="D18" s="6">
        <v>735</v>
      </c>
      <c r="E18" s="6">
        <v>1543</v>
      </c>
      <c r="F18" s="1">
        <v>11.87</v>
      </c>
      <c r="G18" s="53">
        <f t="shared" si="0"/>
        <v>129.9915754001685</v>
      </c>
    </row>
    <row r="19" spans="1:7" ht="13.5">
      <c r="A19" s="3" t="s">
        <v>24</v>
      </c>
      <c r="B19" s="6">
        <v>1367</v>
      </c>
      <c r="C19" s="6">
        <v>1310</v>
      </c>
      <c r="D19" s="6">
        <v>1488</v>
      </c>
      <c r="E19" s="6">
        <v>2798</v>
      </c>
      <c r="F19" s="1">
        <v>6.33</v>
      </c>
      <c r="G19" s="53">
        <f t="shared" si="0"/>
        <v>442.0221169036335</v>
      </c>
    </row>
    <row r="20" spans="1:7" ht="13.5">
      <c r="A20" s="3" t="s">
        <v>26</v>
      </c>
      <c r="B20" s="6">
        <v>7198</v>
      </c>
      <c r="C20" s="6">
        <v>8179</v>
      </c>
      <c r="D20" s="6">
        <v>8703</v>
      </c>
      <c r="E20" s="6">
        <v>16882</v>
      </c>
      <c r="F20" s="1">
        <v>18.12</v>
      </c>
      <c r="G20" s="53">
        <f t="shared" si="0"/>
        <v>931.6777041942604</v>
      </c>
    </row>
    <row r="21" spans="1:7" ht="13.5">
      <c r="A21" s="3" t="s">
        <v>25</v>
      </c>
      <c r="B21" s="6">
        <v>2500</v>
      </c>
      <c r="C21" s="6">
        <v>2670</v>
      </c>
      <c r="D21" s="6">
        <v>2803</v>
      </c>
      <c r="E21" s="6">
        <v>5473</v>
      </c>
      <c r="F21" s="1">
        <v>8.62</v>
      </c>
      <c r="G21" s="53">
        <f t="shared" si="0"/>
        <v>634.9187935034803</v>
      </c>
    </row>
    <row r="22" spans="1:7" ht="13.5">
      <c r="A22" s="3" t="s">
        <v>29</v>
      </c>
      <c r="B22" s="6">
        <v>5363</v>
      </c>
      <c r="C22" s="6">
        <v>6172</v>
      </c>
      <c r="D22" s="6">
        <v>6805</v>
      </c>
      <c r="E22" s="6">
        <v>12977</v>
      </c>
      <c r="F22" s="1">
        <v>8.88</v>
      </c>
      <c r="G22" s="53">
        <f t="shared" si="0"/>
        <v>1461.3738738738737</v>
      </c>
    </row>
    <row r="23" spans="1:7" ht="13.5">
      <c r="A23" s="3" t="s">
        <v>5</v>
      </c>
      <c r="B23" s="6">
        <v>2417</v>
      </c>
      <c r="C23" s="6">
        <v>2981</v>
      </c>
      <c r="D23" s="6">
        <v>3201</v>
      </c>
      <c r="E23" s="6">
        <v>6182</v>
      </c>
      <c r="F23" s="1">
        <v>5.03</v>
      </c>
      <c r="G23" s="53">
        <f t="shared" si="0"/>
        <v>1229.0258449304174</v>
      </c>
    </row>
    <row r="24" spans="1:7" ht="13.5">
      <c r="A24" s="5" t="s">
        <v>6</v>
      </c>
      <c r="B24" s="6">
        <v>1715</v>
      </c>
      <c r="C24" s="6">
        <v>1935</v>
      </c>
      <c r="D24" s="6">
        <v>2123</v>
      </c>
      <c r="E24" s="6">
        <v>4058</v>
      </c>
      <c r="F24" s="1">
        <v>6.11</v>
      </c>
      <c r="G24" s="53">
        <f t="shared" si="0"/>
        <v>664.1571194762683</v>
      </c>
    </row>
    <row r="25" spans="1:7" ht="13.5">
      <c r="A25" s="2" t="s">
        <v>42</v>
      </c>
      <c r="B25" s="6">
        <f>SUM(B2:B24)</f>
        <v>117290</v>
      </c>
      <c r="C25" s="6">
        <f>SUM(C2:C24)</f>
        <v>121649</v>
      </c>
      <c r="D25" s="6">
        <f>SUM(D2:D24)</f>
        <v>134802</v>
      </c>
      <c r="E25" s="6">
        <f>SUM(E2:E24)</f>
        <v>256451</v>
      </c>
      <c r="F25" s="9">
        <v>191.25</v>
      </c>
      <c r="G25" s="53">
        <f t="shared" si="0"/>
        <v>1340.9202614379085</v>
      </c>
    </row>
    <row r="27" ht="13.5">
      <c r="A27" s="47"/>
    </row>
    <row r="28" spans="1:5" ht="13.5">
      <c r="A28" s="47"/>
      <c r="B28" s="43"/>
      <c r="C28" s="43"/>
      <c r="D28" s="43"/>
      <c r="E28" s="4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9">
        <v>42401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54</v>
      </c>
      <c r="B2" s="6">
        <v>2922</v>
      </c>
      <c r="C2" s="6">
        <v>2634</v>
      </c>
      <c r="D2" s="6">
        <v>3113</v>
      </c>
      <c r="E2" s="6">
        <v>5747</v>
      </c>
      <c r="F2" s="1">
        <v>1.62</v>
      </c>
      <c r="G2" s="52">
        <f>E2/F2</f>
        <v>3547.5308641975307</v>
      </c>
    </row>
    <row r="3" spans="1:7" ht="13.5">
      <c r="A3" s="3" t="s">
        <v>55</v>
      </c>
      <c r="B3" s="6">
        <v>1063</v>
      </c>
      <c r="C3" s="6">
        <v>1013</v>
      </c>
      <c r="D3" s="6">
        <v>1160</v>
      </c>
      <c r="E3" s="6">
        <v>2173</v>
      </c>
      <c r="F3" s="1">
        <v>1.14</v>
      </c>
      <c r="G3" s="52">
        <f aca="true" t="shared" si="0" ref="G3:G25">E3/F3</f>
        <v>1906.1403508771932</v>
      </c>
    </row>
    <row r="4" spans="1:7" ht="13.5">
      <c r="A4" s="3" t="s">
        <v>1</v>
      </c>
      <c r="B4" s="6">
        <v>1137</v>
      </c>
      <c r="C4" s="6">
        <v>957</v>
      </c>
      <c r="D4" s="6">
        <v>1127</v>
      </c>
      <c r="E4" s="6">
        <v>2084</v>
      </c>
      <c r="F4" s="1">
        <v>0.62</v>
      </c>
      <c r="G4" s="52">
        <f t="shared" si="0"/>
        <v>3361.2903225806454</v>
      </c>
    </row>
    <row r="5" spans="1:7" ht="13.5">
      <c r="A5" s="3" t="s">
        <v>0</v>
      </c>
      <c r="B5" s="6">
        <v>3794</v>
      </c>
      <c r="C5" s="6">
        <v>3136</v>
      </c>
      <c r="D5" s="6">
        <v>3774</v>
      </c>
      <c r="E5" s="6">
        <v>6910</v>
      </c>
      <c r="F5" s="1">
        <v>0.94</v>
      </c>
      <c r="G5" s="52">
        <f t="shared" si="0"/>
        <v>7351.063829787235</v>
      </c>
    </row>
    <row r="6" spans="1:7" ht="13.5">
      <c r="A6" s="3" t="s">
        <v>56</v>
      </c>
      <c r="B6" s="6">
        <v>5316</v>
      </c>
      <c r="C6" s="6">
        <v>4995</v>
      </c>
      <c r="D6" s="6">
        <v>5580</v>
      </c>
      <c r="E6" s="6">
        <v>10575</v>
      </c>
      <c r="F6" s="1">
        <v>2.07</v>
      </c>
      <c r="G6" s="52">
        <f t="shared" si="0"/>
        <v>5108.695652173913</v>
      </c>
    </row>
    <row r="7" spans="1:7" ht="13.5">
      <c r="A7" s="3" t="s">
        <v>57</v>
      </c>
      <c r="B7" s="6">
        <v>6949</v>
      </c>
      <c r="C7" s="6">
        <v>6825</v>
      </c>
      <c r="D7" s="6">
        <v>7560</v>
      </c>
      <c r="E7" s="6">
        <v>14385</v>
      </c>
      <c r="F7" s="8">
        <v>3</v>
      </c>
      <c r="G7" s="52">
        <f t="shared" si="0"/>
        <v>4795</v>
      </c>
    </row>
    <row r="8" spans="1:7" ht="13.5">
      <c r="A8" s="3" t="s">
        <v>58</v>
      </c>
      <c r="B8" s="6">
        <v>7219</v>
      </c>
      <c r="C8" s="6">
        <v>7313</v>
      </c>
      <c r="D8" s="6">
        <v>7961</v>
      </c>
      <c r="E8" s="6">
        <v>15274</v>
      </c>
      <c r="F8" s="1">
        <v>3.63</v>
      </c>
      <c r="G8" s="52">
        <f t="shared" si="0"/>
        <v>4207.713498622589</v>
      </c>
    </row>
    <row r="9" spans="1:7" ht="13.5">
      <c r="A9" s="3" t="s">
        <v>59</v>
      </c>
      <c r="B9" s="6">
        <v>5830</v>
      </c>
      <c r="C9" s="6">
        <v>5402</v>
      </c>
      <c r="D9" s="6">
        <v>6234</v>
      </c>
      <c r="E9" s="6">
        <v>11636</v>
      </c>
      <c r="F9" s="1">
        <v>2.45</v>
      </c>
      <c r="G9" s="52">
        <f t="shared" si="0"/>
        <v>4749.3877551020405</v>
      </c>
    </row>
    <row r="10" spans="1:7" ht="13.5">
      <c r="A10" s="3" t="s">
        <v>60</v>
      </c>
      <c r="B10" s="6">
        <v>7896</v>
      </c>
      <c r="C10" s="6">
        <v>8255</v>
      </c>
      <c r="D10" s="6">
        <v>9296</v>
      </c>
      <c r="E10" s="6">
        <v>17551</v>
      </c>
      <c r="F10" s="1">
        <v>6.54</v>
      </c>
      <c r="G10" s="52">
        <f t="shared" si="0"/>
        <v>2683.6391437308866</v>
      </c>
    </row>
    <row r="11" spans="1:7" ht="13.5">
      <c r="A11" s="3" t="s">
        <v>61</v>
      </c>
      <c r="B11" s="6">
        <v>7190</v>
      </c>
      <c r="C11" s="6">
        <v>7381</v>
      </c>
      <c r="D11" s="6">
        <v>7984</v>
      </c>
      <c r="E11" s="6">
        <v>15365</v>
      </c>
      <c r="F11" s="1">
        <v>4.56</v>
      </c>
      <c r="G11" s="52">
        <f t="shared" si="0"/>
        <v>3369.5175438596493</v>
      </c>
    </row>
    <row r="12" spans="1:7" ht="13.5">
      <c r="A12" s="3" t="s">
        <v>2</v>
      </c>
      <c r="B12" s="6">
        <v>11494</v>
      </c>
      <c r="C12" s="6">
        <v>11305</v>
      </c>
      <c r="D12" s="6">
        <v>12796</v>
      </c>
      <c r="E12" s="6">
        <v>24101</v>
      </c>
      <c r="F12" s="1">
        <v>9.39</v>
      </c>
      <c r="G12" s="52">
        <f t="shared" si="0"/>
        <v>2566.6666666666665</v>
      </c>
    </row>
    <row r="13" spans="1:7" ht="13.5">
      <c r="A13" s="3" t="s">
        <v>62</v>
      </c>
      <c r="B13" s="6">
        <v>8960</v>
      </c>
      <c r="C13" s="6">
        <v>9616</v>
      </c>
      <c r="D13" s="6">
        <v>10606</v>
      </c>
      <c r="E13" s="6">
        <v>20222</v>
      </c>
      <c r="F13" s="1">
        <v>5.43</v>
      </c>
      <c r="G13" s="52">
        <f t="shared" si="0"/>
        <v>3724.1252302025787</v>
      </c>
    </row>
    <row r="14" spans="1:7" ht="13.5">
      <c r="A14" s="3" t="s">
        <v>63</v>
      </c>
      <c r="B14" s="6">
        <v>12507</v>
      </c>
      <c r="C14" s="6">
        <v>12948</v>
      </c>
      <c r="D14" s="6">
        <v>14616</v>
      </c>
      <c r="E14" s="6">
        <v>27564</v>
      </c>
      <c r="F14" s="1">
        <v>11.53</v>
      </c>
      <c r="G14" s="52">
        <f t="shared" si="0"/>
        <v>2390.633130962706</v>
      </c>
    </row>
    <row r="15" spans="1:7" ht="13.5">
      <c r="A15" s="3" t="s">
        <v>64</v>
      </c>
      <c r="B15" s="6">
        <v>7187</v>
      </c>
      <c r="C15" s="6">
        <v>8252</v>
      </c>
      <c r="D15" s="6">
        <v>8942</v>
      </c>
      <c r="E15" s="6">
        <v>17194</v>
      </c>
      <c r="F15" s="1">
        <v>14.73</v>
      </c>
      <c r="G15" s="52">
        <f t="shared" si="0"/>
        <v>1167.2776646300067</v>
      </c>
    </row>
    <row r="16" spans="1:7" ht="13.5">
      <c r="A16" s="3" t="s">
        <v>3</v>
      </c>
      <c r="B16" s="6">
        <v>2668</v>
      </c>
      <c r="C16" s="6">
        <v>3210</v>
      </c>
      <c r="D16" s="6">
        <v>3484</v>
      </c>
      <c r="E16" s="6">
        <v>6694</v>
      </c>
      <c r="F16" s="8">
        <v>38.7</v>
      </c>
      <c r="G16" s="52">
        <f t="shared" si="0"/>
        <v>172.97157622739016</v>
      </c>
    </row>
    <row r="17" spans="1:7" ht="13.5">
      <c r="A17" s="3" t="s">
        <v>4</v>
      </c>
      <c r="B17" s="6">
        <v>3915</v>
      </c>
      <c r="C17" s="6">
        <v>4329</v>
      </c>
      <c r="D17" s="6">
        <v>4704</v>
      </c>
      <c r="E17" s="6">
        <v>9033</v>
      </c>
      <c r="F17" s="1">
        <v>20.38</v>
      </c>
      <c r="G17" s="52">
        <f t="shared" si="0"/>
        <v>443.22865554465164</v>
      </c>
    </row>
    <row r="18" spans="1:7" ht="13.5">
      <c r="A18" s="3" t="s">
        <v>65</v>
      </c>
      <c r="B18" s="6">
        <v>709</v>
      </c>
      <c r="C18" s="6">
        <v>813</v>
      </c>
      <c r="D18" s="6">
        <v>734</v>
      </c>
      <c r="E18" s="6">
        <v>1547</v>
      </c>
      <c r="F18" s="1">
        <v>11.87</v>
      </c>
      <c r="G18" s="52">
        <f t="shared" si="0"/>
        <v>130.32855939342883</v>
      </c>
    </row>
    <row r="19" spans="1:7" ht="13.5">
      <c r="A19" s="3" t="s">
        <v>66</v>
      </c>
      <c r="B19" s="6">
        <v>1359</v>
      </c>
      <c r="C19" s="6">
        <v>1306</v>
      </c>
      <c r="D19" s="6">
        <v>1484</v>
      </c>
      <c r="E19" s="6">
        <v>2790</v>
      </c>
      <c r="F19" s="1">
        <v>6.33</v>
      </c>
      <c r="G19" s="52">
        <f t="shared" si="0"/>
        <v>440.7582938388625</v>
      </c>
    </row>
    <row r="20" spans="1:7" ht="13.5">
      <c r="A20" s="3" t="s">
        <v>67</v>
      </c>
      <c r="B20" s="6">
        <v>7196</v>
      </c>
      <c r="C20" s="6">
        <v>8163</v>
      </c>
      <c r="D20" s="6">
        <v>8690</v>
      </c>
      <c r="E20" s="6">
        <v>16853</v>
      </c>
      <c r="F20" s="1">
        <v>18.12</v>
      </c>
      <c r="G20" s="52">
        <f t="shared" si="0"/>
        <v>930.0772626931566</v>
      </c>
    </row>
    <row r="21" spans="1:7" ht="13.5">
      <c r="A21" s="3" t="s">
        <v>68</v>
      </c>
      <c r="B21" s="6">
        <v>2511</v>
      </c>
      <c r="C21" s="6">
        <v>2676</v>
      </c>
      <c r="D21" s="6">
        <v>2809</v>
      </c>
      <c r="E21" s="6">
        <v>5485</v>
      </c>
      <c r="F21" s="1">
        <v>8.62</v>
      </c>
      <c r="G21" s="52">
        <f t="shared" si="0"/>
        <v>636.3109048723899</v>
      </c>
    </row>
    <row r="22" spans="1:7" ht="13.5">
      <c r="A22" s="3" t="s">
        <v>69</v>
      </c>
      <c r="B22" s="6">
        <v>5375</v>
      </c>
      <c r="C22" s="6">
        <v>6176</v>
      </c>
      <c r="D22" s="6">
        <v>6806</v>
      </c>
      <c r="E22" s="6">
        <v>12982</v>
      </c>
      <c r="F22" s="1">
        <v>8.88</v>
      </c>
      <c r="G22" s="52">
        <f t="shared" si="0"/>
        <v>1461.9369369369367</v>
      </c>
    </row>
    <row r="23" spans="1:7" ht="13.5">
      <c r="A23" s="3" t="s">
        <v>5</v>
      </c>
      <c r="B23" s="6">
        <v>2413</v>
      </c>
      <c r="C23" s="6">
        <v>2978</v>
      </c>
      <c r="D23" s="6">
        <v>3192</v>
      </c>
      <c r="E23" s="6">
        <v>6170</v>
      </c>
      <c r="F23" s="1">
        <v>5.03</v>
      </c>
      <c r="G23" s="52">
        <f t="shared" si="0"/>
        <v>1226.6401590457256</v>
      </c>
    </row>
    <row r="24" spans="1:7" ht="13.5">
      <c r="A24" s="5" t="s">
        <v>6</v>
      </c>
      <c r="B24" s="6">
        <v>1715</v>
      </c>
      <c r="C24" s="6">
        <v>1928</v>
      </c>
      <c r="D24" s="6">
        <v>2124</v>
      </c>
      <c r="E24" s="6">
        <v>4052</v>
      </c>
      <c r="F24" s="1">
        <v>6.11</v>
      </c>
      <c r="G24" s="52">
        <f t="shared" si="0"/>
        <v>663.1751227495909</v>
      </c>
    </row>
    <row r="25" spans="1:7" ht="13.5">
      <c r="A25" s="2" t="s">
        <v>42</v>
      </c>
      <c r="B25" s="6">
        <f>SUM(B2:B24)</f>
        <v>117325</v>
      </c>
      <c r="C25" s="6">
        <f>SUM(C2:C24)</f>
        <v>121611</v>
      </c>
      <c r="D25" s="6">
        <f>SUM(D2:D24)</f>
        <v>134776</v>
      </c>
      <c r="E25" s="6">
        <f>SUM(E2:E24)</f>
        <v>256387</v>
      </c>
      <c r="F25" s="1">
        <v>191.25</v>
      </c>
      <c r="G25" s="52">
        <f t="shared" si="0"/>
        <v>1340.5856209150327</v>
      </c>
    </row>
    <row r="27" ht="13.5">
      <c r="A27" s="47" t="s">
        <v>52</v>
      </c>
    </row>
    <row r="28" spans="2:7" ht="13.5">
      <c r="B28" s="43"/>
      <c r="C28" s="43"/>
      <c r="D28" s="43"/>
      <c r="E28" s="43"/>
      <c r="F28" s="43"/>
      <c r="G28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9">
        <v>42430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54</v>
      </c>
      <c r="B2" s="6">
        <v>2923</v>
      </c>
      <c r="C2" s="6">
        <v>2632</v>
      </c>
      <c r="D2" s="6">
        <v>3116</v>
      </c>
      <c r="E2" s="6">
        <v>5748</v>
      </c>
      <c r="F2" s="1">
        <v>1.62</v>
      </c>
      <c r="G2" s="52">
        <f>E2/F2</f>
        <v>3548.148148148148</v>
      </c>
    </row>
    <row r="3" spans="1:7" ht="13.5">
      <c r="A3" s="3" t="s">
        <v>55</v>
      </c>
      <c r="B3" s="6">
        <v>1059</v>
      </c>
      <c r="C3" s="6">
        <v>1012</v>
      </c>
      <c r="D3" s="6">
        <v>1159</v>
      </c>
      <c r="E3" s="6">
        <v>2171</v>
      </c>
      <c r="F3" s="1">
        <v>1.14</v>
      </c>
      <c r="G3" s="52">
        <f aca="true" t="shared" si="0" ref="G3:G25">E3/F3</f>
        <v>1904.3859649122808</v>
      </c>
    </row>
    <row r="4" spans="1:7" ht="13.5">
      <c r="A4" s="3" t="s">
        <v>1</v>
      </c>
      <c r="B4" s="6">
        <v>1132</v>
      </c>
      <c r="C4" s="6">
        <v>952</v>
      </c>
      <c r="D4" s="6">
        <v>1123</v>
      </c>
      <c r="E4" s="6">
        <v>2075</v>
      </c>
      <c r="F4" s="1">
        <v>0.62</v>
      </c>
      <c r="G4" s="52">
        <f t="shared" si="0"/>
        <v>3346.7741935483873</v>
      </c>
    </row>
    <row r="5" spans="1:7" ht="13.5">
      <c r="A5" s="3" t="s">
        <v>0</v>
      </c>
      <c r="B5" s="6">
        <v>3784</v>
      </c>
      <c r="C5" s="6">
        <v>3127</v>
      </c>
      <c r="D5" s="6">
        <v>3770</v>
      </c>
      <c r="E5" s="6">
        <v>6897</v>
      </c>
      <c r="F5" s="1">
        <v>0.94</v>
      </c>
      <c r="G5" s="52">
        <f t="shared" si="0"/>
        <v>7337.234042553192</v>
      </c>
    </row>
    <row r="6" spans="1:7" ht="13.5">
      <c r="A6" s="3" t="s">
        <v>56</v>
      </c>
      <c r="B6" s="6">
        <v>5324</v>
      </c>
      <c r="C6" s="6">
        <v>5000</v>
      </c>
      <c r="D6" s="6">
        <v>5597</v>
      </c>
      <c r="E6" s="6">
        <v>10597</v>
      </c>
      <c r="F6" s="1">
        <v>2.07</v>
      </c>
      <c r="G6" s="52">
        <f t="shared" si="0"/>
        <v>5119.323671497585</v>
      </c>
    </row>
    <row r="7" spans="1:7" ht="13.5">
      <c r="A7" s="3" t="s">
        <v>57</v>
      </c>
      <c r="B7" s="6">
        <v>6942</v>
      </c>
      <c r="C7" s="6">
        <v>6806</v>
      </c>
      <c r="D7" s="6">
        <v>7540</v>
      </c>
      <c r="E7" s="6">
        <v>14346</v>
      </c>
      <c r="F7" s="8">
        <v>3</v>
      </c>
      <c r="G7" s="52">
        <f t="shared" si="0"/>
        <v>4782</v>
      </c>
    </row>
    <row r="8" spans="1:7" ht="13.5">
      <c r="A8" s="3" t="s">
        <v>58</v>
      </c>
      <c r="B8" s="6">
        <v>7222</v>
      </c>
      <c r="C8" s="6">
        <v>7312</v>
      </c>
      <c r="D8" s="6">
        <v>7948</v>
      </c>
      <c r="E8" s="6">
        <v>15260</v>
      </c>
      <c r="F8" s="1">
        <v>3.63</v>
      </c>
      <c r="G8" s="52">
        <f t="shared" si="0"/>
        <v>4203.856749311295</v>
      </c>
    </row>
    <row r="9" spans="1:7" ht="13.5">
      <c r="A9" s="3" t="s">
        <v>59</v>
      </c>
      <c r="B9" s="6">
        <v>5824</v>
      </c>
      <c r="C9" s="6">
        <v>5393</v>
      </c>
      <c r="D9" s="6">
        <v>6224</v>
      </c>
      <c r="E9" s="6">
        <v>11617</v>
      </c>
      <c r="F9" s="1">
        <v>2.45</v>
      </c>
      <c r="G9" s="52">
        <f t="shared" si="0"/>
        <v>4741.632653061224</v>
      </c>
    </row>
    <row r="10" spans="1:7" ht="13.5">
      <c r="A10" s="3" t="s">
        <v>60</v>
      </c>
      <c r="B10" s="6">
        <v>7898</v>
      </c>
      <c r="C10" s="6">
        <v>8246</v>
      </c>
      <c r="D10" s="6">
        <v>9289</v>
      </c>
      <c r="E10" s="6">
        <v>17535</v>
      </c>
      <c r="F10" s="1">
        <v>6.54</v>
      </c>
      <c r="G10" s="52">
        <f t="shared" si="0"/>
        <v>2681.1926605504586</v>
      </c>
    </row>
    <row r="11" spans="1:7" ht="13.5">
      <c r="A11" s="3" t="s">
        <v>61</v>
      </c>
      <c r="B11" s="6">
        <v>7198</v>
      </c>
      <c r="C11" s="6">
        <v>7360</v>
      </c>
      <c r="D11" s="6">
        <v>7982</v>
      </c>
      <c r="E11" s="6">
        <v>15342</v>
      </c>
      <c r="F11" s="1">
        <v>4.56</v>
      </c>
      <c r="G11" s="52">
        <f t="shared" si="0"/>
        <v>3364.4736842105267</v>
      </c>
    </row>
    <row r="12" spans="1:7" ht="13.5">
      <c r="A12" s="3" t="s">
        <v>2</v>
      </c>
      <c r="B12" s="6">
        <v>11501</v>
      </c>
      <c r="C12" s="6">
        <v>11315</v>
      </c>
      <c r="D12" s="6">
        <v>12805</v>
      </c>
      <c r="E12" s="6">
        <v>24120</v>
      </c>
      <c r="F12" s="1">
        <v>9.39</v>
      </c>
      <c r="G12" s="52">
        <f t="shared" si="0"/>
        <v>2568.6900958466454</v>
      </c>
    </row>
    <row r="13" spans="1:7" ht="13.5">
      <c r="A13" s="3" t="s">
        <v>62</v>
      </c>
      <c r="B13" s="6">
        <v>8988</v>
      </c>
      <c r="C13" s="6">
        <v>9642</v>
      </c>
      <c r="D13" s="6">
        <v>10639</v>
      </c>
      <c r="E13" s="6">
        <v>20281</v>
      </c>
      <c r="F13" s="1">
        <v>5.43</v>
      </c>
      <c r="G13" s="52">
        <f t="shared" si="0"/>
        <v>3734.9907918968693</v>
      </c>
    </row>
    <row r="14" spans="1:7" ht="13.5">
      <c r="A14" s="3" t="s">
        <v>63</v>
      </c>
      <c r="B14" s="6">
        <v>12513</v>
      </c>
      <c r="C14" s="6">
        <v>12948</v>
      </c>
      <c r="D14" s="6">
        <v>14606</v>
      </c>
      <c r="E14" s="6">
        <v>27554</v>
      </c>
      <c r="F14" s="1">
        <v>11.53</v>
      </c>
      <c r="G14" s="52">
        <f t="shared" si="0"/>
        <v>2389.7658282740676</v>
      </c>
    </row>
    <row r="15" spans="1:7" ht="13.5">
      <c r="A15" s="3" t="s">
        <v>64</v>
      </c>
      <c r="B15" s="6">
        <v>7199</v>
      </c>
      <c r="C15" s="6">
        <v>8272</v>
      </c>
      <c r="D15" s="6">
        <v>8949</v>
      </c>
      <c r="E15" s="6">
        <v>17221</v>
      </c>
      <c r="F15" s="1">
        <v>14.73</v>
      </c>
      <c r="G15" s="52">
        <f t="shared" si="0"/>
        <v>1169.110658520027</v>
      </c>
    </row>
    <row r="16" spans="1:7" ht="13.5">
      <c r="A16" s="3" t="s">
        <v>3</v>
      </c>
      <c r="B16" s="6">
        <v>2661</v>
      </c>
      <c r="C16" s="6">
        <v>3209</v>
      </c>
      <c r="D16" s="6">
        <v>3475</v>
      </c>
      <c r="E16" s="6">
        <v>6684</v>
      </c>
      <c r="F16" s="8">
        <v>38.7</v>
      </c>
      <c r="G16" s="52">
        <f t="shared" si="0"/>
        <v>172.71317829457362</v>
      </c>
    </row>
    <row r="17" spans="1:7" ht="13.5">
      <c r="A17" s="3" t="s">
        <v>4</v>
      </c>
      <c r="B17" s="6">
        <v>3921</v>
      </c>
      <c r="C17" s="6">
        <v>4325</v>
      </c>
      <c r="D17" s="6">
        <v>4707</v>
      </c>
      <c r="E17" s="6">
        <v>9032</v>
      </c>
      <c r="F17" s="1">
        <v>20.38</v>
      </c>
      <c r="G17" s="52">
        <f t="shared" si="0"/>
        <v>443.1795878312071</v>
      </c>
    </row>
    <row r="18" spans="1:7" ht="13.5">
      <c r="A18" s="3" t="s">
        <v>65</v>
      </c>
      <c r="B18" s="6">
        <v>710</v>
      </c>
      <c r="C18" s="6">
        <v>814</v>
      </c>
      <c r="D18" s="6">
        <v>734</v>
      </c>
      <c r="E18" s="6">
        <v>1548</v>
      </c>
      <c r="F18" s="1">
        <v>11.87</v>
      </c>
      <c r="G18" s="52">
        <f t="shared" si="0"/>
        <v>130.4128053917439</v>
      </c>
    </row>
    <row r="19" spans="1:7" ht="13.5">
      <c r="A19" s="3" t="s">
        <v>66</v>
      </c>
      <c r="B19" s="6">
        <v>1355</v>
      </c>
      <c r="C19" s="6">
        <v>1304</v>
      </c>
      <c r="D19" s="6">
        <v>1479</v>
      </c>
      <c r="E19" s="6">
        <v>2783</v>
      </c>
      <c r="F19" s="1">
        <v>6.33</v>
      </c>
      <c r="G19" s="52">
        <f t="shared" si="0"/>
        <v>439.65244865718796</v>
      </c>
    </row>
    <row r="20" spans="1:7" ht="13.5">
      <c r="A20" s="3" t="s">
        <v>67</v>
      </c>
      <c r="B20" s="6">
        <v>7197</v>
      </c>
      <c r="C20" s="6">
        <v>8173</v>
      </c>
      <c r="D20" s="6">
        <v>8678</v>
      </c>
      <c r="E20" s="6">
        <v>16851</v>
      </c>
      <c r="F20" s="1">
        <v>18.12</v>
      </c>
      <c r="G20" s="52">
        <f t="shared" si="0"/>
        <v>929.9668874172185</v>
      </c>
    </row>
    <row r="21" spans="1:7" ht="13.5">
      <c r="A21" s="3" t="s">
        <v>68</v>
      </c>
      <c r="B21" s="6">
        <v>2501</v>
      </c>
      <c r="C21" s="6">
        <v>2667</v>
      </c>
      <c r="D21" s="6">
        <v>2796</v>
      </c>
      <c r="E21" s="6">
        <v>5463</v>
      </c>
      <c r="F21" s="1">
        <v>8.62</v>
      </c>
      <c r="G21" s="52">
        <f t="shared" si="0"/>
        <v>633.7587006960557</v>
      </c>
    </row>
    <row r="22" spans="1:7" ht="13.5">
      <c r="A22" s="3" t="s">
        <v>69</v>
      </c>
      <c r="B22" s="6">
        <v>5386</v>
      </c>
      <c r="C22" s="6">
        <v>6190</v>
      </c>
      <c r="D22" s="6">
        <v>6819</v>
      </c>
      <c r="E22" s="6">
        <v>13009</v>
      </c>
      <c r="F22" s="1">
        <v>8.88</v>
      </c>
      <c r="G22" s="52">
        <f t="shared" si="0"/>
        <v>1464.9774774774774</v>
      </c>
    </row>
    <row r="23" spans="1:7" ht="13.5">
      <c r="A23" s="3" t="s">
        <v>5</v>
      </c>
      <c r="B23" s="6">
        <v>2415</v>
      </c>
      <c r="C23" s="6">
        <v>2972</v>
      </c>
      <c r="D23" s="6">
        <v>3189</v>
      </c>
      <c r="E23" s="6">
        <v>6161</v>
      </c>
      <c r="F23" s="1">
        <v>5.03</v>
      </c>
      <c r="G23" s="52">
        <f t="shared" si="0"/>
        <v>1224.8508946322067</v>
      </c>
    </row>
    <row r="24" spans="1:7" ht="13.5">
      <c r="A24" s="5" t="s">
        <v>6</v>
      </c>
      <c r="B24" s="6">
        <v>1713</v>
      </c>
      <c r="C24" s="6">
        <v>1919</v>
      </c>
      <c r="D24" s="6">
        <v>2119</v>
      </c>
      <c r="E24" s="6">
        <v>4038</v>
      </c>
      <c r="F24" s="1">
        <v>6.11</v>
      </c>
      <c r="G24" s="52">
        <f t="shared" si="0"/>
        <v>660.8837970540097</v>
      </c>
    </row>
    <row r="25" spans="1:7" ht="13.5">
      <c r="A25" s="2" t="s">
        <v>42</v>
      </c>
      <c r="B25" s="6">
        <f>SUM(B2:B24)</f>
        <v>117366</v>
      </c>
      <c r="C25" s="6">
        <f>SUM(C2:C24)</f>
        <v>121590</v>
      </c>
      <c r="D25" s="6">
        <f>SUM(D2:D24)</f>
        <v>134743</v>
      </c>
      <c r="E25" s="6">
        <f>C25+D25</f>
        <v>256333</v>
      </c>
      <c r="F25" s="1">
        <v>191.25</v>
      </c>
      <c r="G25" s="52">
        <f t="shared" si="0"/>
        <v>1340.3032679738562</v>
      </c>
    </row>
    <row r="27" ht="13.5">
      <c r="A27" s="42"/>
    </row>
    <row r="29" spans="2:5" ht="13.5">
      <c r="B29" s="43"/>
      <c r="C29" s="43"/>
      <c r="D29" s="43"/>
      <c r="E29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9">
        <v>42461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54</v>
      </c>
      <c r="B2" s="6">
        <v>2911</v>
      </c>
      <c r="C2" s="6">
        <v>2609</v>
      </c>
      <c r="D2" s="6">
        <v>3095</v>
      </c>
      <c r="E2" s="6">
        <v>5704</v>
      </c>
      <c r="F2" s="1">
        <v>1.62</v>
      </c>
      <c r="G2" s="52">
        <f>E2/F2</f>
        <v>3520.9876543209875</v>
      </c>
    </row>
    <row r="3" spans="1:7" ht="13.5">
      <c r="A3" s="3" t="s">
        <v>55</v>
      </c>
      <c r="B3" s="6">
        <v>1062</v>
      </c>
      <c r="C3" s="6">
        <v>1007</v>
      </c>
      <c r="D3" s="6">
        <v>1167</v>
      </c>
      <c r="E3" s="6">
        <v>2174</v>
      </c>
      <c r="F3" s="1">
        <v>1.14</v>
      </c>
      <c r="G3" s="52">
        <f aca="true" t="shared" si="0" ref="G3:G25">E3/F3</f>
        <v>1907.0175438596493</v>
      </c>
    </row>
    <row r="4" spans="1:7" ht="13.5">
      <c r="A4" s="3" t="s">
        <v>1</v>
      </c>
      <c r="B4" s="6">
        <v>1127</v>
      </c>
      <c r="C4" s="6">
        <v>950</v>
      </c>
      <c r="D4" s="6">
        <v>1129</v>
      </c>
      <c r="E4" s="6">
        <v>2079</v>
      </c>
      <c r="F4" s="1">
        <v>0.62</v>
      </c>
      <c r="G4" s="52">
        <f t="shared" si="0"/>
        <v>3353.225806451613</v>
      </c>
    </row>
    <row r="5" spans="1:7" ht="13.5">
      <c r="A5" s="3" t="s">
        <v>0</v>
      </c>
      <c r="B5" s="6">
        <v>3775</v>
      </c>
      <c r="C5" s="6">
        <v>3100</v>
      </c>
      <c r="D5" s="6">
        <v>3757</v>
      </c>
      <c r="E5" s="6">
        <v>6857</v>
      </c>
      <c r="F5" s="1">
        <v>0.94</v>
      </c>
      <c r="G5" s="52">
        <f t="shared" si="0"/>
        <v>7294.68085106383</v>
      </c>
    </row>
    <row r="6" spans="1:7" ht="13.5">
      <c r="A6" s="3" t="s">
        <v>56</v>
      </c>
      <c r="B6" s="6">
        <v>5319</v>
      </c>
      <c r="C6" s="6">
        <v>4951</v>
      </c>
      <c r="D6" s="6">
        <v>5572</v>
      </c>
      <c r="E6" s="6">
        <v>10523</v>
      </c>
      <c r="F6" s="1">
        <v>2.07</v>
      </c>
      <c r="G6" s="52">
        <f t="shared" si="0"/>
        <v>5083.574879227053</v>
      </c>
    </row>
    <row r="7" spans="1:7" ht="13.5">
      <c r="A7" s="3" t="s">
        <v>57</v>
      </c>
      <c r="B7" s="6">
        <v>6945</v>
      </c>
      <c r="C7" s="6">
        <v>6805</v>
      </c>
      <c r="D7" s="6">
        <v>7521</v>
      </c>
      <c r="E7" s="6">
        <v>14326</v>
      </c>
      <c r="F7" s="8">
        <v>3</v>
      </c>
      <c r="G7" s="52">
        <f t="shared" si="0"/>
        <v>4775.333333333333</v>
      </c>
    </row>
    <row r="8" spans="1:7" ht="13.5">
      <c r="A8" s="3" t="s">
        <v>58</v>
      </c>
      <c r="B8" s="6">
        <v>7210</v>
      </c>
      <c r="C8" s="6">
        <v>7265</v>
      </c>
      <c r="D8" s="6">
        <v>7946</v>
      </c>
      <c r="E8" s="6">
        <v>15211</v>
      </c>
      <c r="F8" s="1">
        <v>3.63</v>
      </c>
      <c r="G8" s="52">
        <f t="shared" si="0"/>
        <v>4190.358126721763</v>
      </c>
    </row>
    <row r="9" spans="1:7" ht="13.5">
      <c r="A9" s="3" t="s">
        <v>59</v>
      </c>
      <c r="B9" s="6">
        <v>5825</v>
      </c>
      <c r="C9" s="6">
        <v>5374</v>
      </c>
      <c r="D9" s="6">
        <v>6216</v>
      </c>
      <c r="E9" s="6">
        <v>11590</v>
      </c>
      <c r="F9" s="1">
        <v>2.45</v>
      </c>
      <c r="G9" s="52">
        <f t="shared" si="0"/>
        <v>4730.612244897959</v>
      </c>
    </row>
    <row r="10" spans="1:7" ht="13.5">
      <c r="A10" s="3" t="s">
        <v>60</v>
      </c>
      <c r="B10" s="6">
        <v>7914</v>
      </c>
      <c r="C10" s="6">
        <v>8220</v>
      </c>
      <c r="D10" s="6">
        <v>9279</v>
      </c>
      <c r="E10" s="6">
        <v>17499</v>
      </c>
      <c r="F10" s="1">
        <v>6.54</v>
      </c>
      <c r="G10" s="52">
        <f t="shared" si="0"/>
        <v>2675.6880733944954</v>
      </c>
    </row>
    <row r="11" spans="1:7" ht="13.5">
      <c r="A11" s="3" t="s">
        <v>61</v>
      </c>
      <c r="B11" s="6">
        <v>7207</v>
      </c>
      <c r="C11" s="6">
        <v>7352</v>
      </c>
      <c r="D11" s="6">
        <v>7956</v>
      </c>
      <c r="E11" s="6">
        <v>15308</v>
      </c>
      <c r="F11" s="1">
        <v>4.56</v>
      </c>
      <c r="G11" s="52">
        <f t="shared" si="0"/>
        <v>3357.0175438596493</v>
      </c>
    </row>
    <row r="12" spans="1:7" ht="13.5">
      <c r="A12" s="3" t="s">
        <v>2</v>
      </c>
      <c r="B12" s="6">
        <v>11534</v>
      </c>
      <c r="C12" s="6">
        <v>11311</v>
      </c>
      <c r="D12" s="6">
        <v>12811</v>
      </c>
      <c r="E12" s="6">
        <v>24122</v>
      </c>
      <c r="F12" s="1">
        <v>9.39</v>
      </c>
      <c r="G12" s="52">
        <f t="shared" si="0"/>
        <v>2568.9030883919063</v>
      </c>
    </row>
    <row r="13" spans="1:7" ht="13.5">
      <c r="A13" s="3" t="s">
        <v>62</v>
      </c>
      <c r="B13" s="6">
        <v>8990</v>
      </c>
      <c r="C13" s="6">
        <v>9641</v>
      </c>
      <c r="D13" s="6">
        <v>10630</v>
      </c>
      <c r="E13" s="6">
        <v>20271</v>
      </c>
      <c r="F13" s="1">
        <v>5.43</v>
      </c>
      <c r="G13" s="52">
        <f t="shared" si="0"/>
        <v>3733.1491712707184</v>
      </c>
    </row>
    <row r="14" spans="1:7" ht="13.5">
      <c r="A14" s="3" t="s">
        <v>63</v>
      </c>
      <c r="B14" s="6">
        <v>12523</v>
      </c>
      <c r="C14" s="6">
        <v>12905</v>
      </c>
      <c r="D14" s="6">
        <v>14593</v>
      </c>
      <c r="E14" s="6">
        <v>27498</v>
      </c>
      <c r="F14" s="1">
        <v>11.53</v>
      </c>
      <c r="G14" s="52">
        <f t="shared" si="0"/>
        <v>2384.908933217693</v>
      </c>
    </row>
    <row r="15" spans="1:7" ht="13.5">
      <c r="A15" s="3" t="s">
        <v>64</v>
      </c>
      <c r="B15" s="6">
        <v>7208</v>
      </c>
      <c r="C15" s="6">
        <v>8267</v>
      </c>
      <c r="D15" s="6">
        <v>8938</v>
      </c>
      <c r="E15" s="6">
        <v>17205</v>
      </c>
      <c r="F15" s="1">
        <v>14.73</v>
      </c>
      <c r="G15" s="52">
        <f t="shared" si="0"/>
        <v>1168.0244399185335</v>
      </c>
    </row>
    <row r="16" spans="1:7" ht="13.5">
      <c r="A16" s="3" t="s">
        <v>3</v>
      </c>
      <c r="B16" s="6">
        <v>2662</v>
      </c>
      <c r="C16" s="6">
        <v>3202</v>
      </c>
      <c r="D16" s="6">
        <v>3463</v>
      </c>
      <c r="E16" s="6">
        <v>6665</v>
      </c>
      <c r="F16" s="8">
        <v>38.7</v>
      </c>
      <c r="G16" s="52">
        <f t="shared" si="0"/>
        <v>172.2222222222222</v>
      </c>
    </row>
    <row r="17" spans="1:7" ht="13.5">
      <c r="A17" s="3" t="s">
        <v>4</v>
      </c>
      <c r="B17" s="6">
        <v>3922</v>
      </c>
      <c r="C17" s="6">
        <v>4309</v>
      </c>
      <c r="D17" s="6">
        <v>4693</v>
      </c>
      <c r="E17" s="6">
        <v>9002</v>
      </c>
      <c r="F17" s="1">
        <v>20.38</v>
      </c>
      <c r="G17" s="52">
        <f t="shared" si="0"/>
        <v>441.7075564278705</v>
      </c>
    </row>
    <row r="18" spans="1:7" ht="13.5">
      <c r="A18" s="3" t="s">
        <v>65</v>
      </c>
      <c r="B18" s="6">
        <v>706</v>
      </c>
      <c r="C18" s="6">
        <v>810</v>
      </c>
      <c r="D18" s="6">
        <v>735</v>
      </c>
      <c r="E18" s="6">
        <v>1545</v>
      </c>
      <c r="F18" s="1">
        <v>11.87</v>
      </c>
      <c r="G18" s="52">
        <f t="shared" si="0"/>
        <v>130.16006739679867</v>
      </c>
    </row>
    <row r="19" spans="1:7" ht="13.5">
      <c r="A19" s="3" t="s">
        <v>66</v>
      </c>
      <c r="B19" s="6">
        <v>1359</v>
      </c>
      <c r="C19" s="6">
        <v>1302</v>
      </c>
      <c r="D19" s="6">
        <v>1476</v>
      </c>
      <c r="E19" s="6">
        <v>2778</v>
      </c>
      <c r="F19" s="1">
        <v>6.33</v>
      </c>
      <c r="G19" s="52">
        <f t="shared" si="0"/>
        <v>438.86255924170615</v>
      </c>
    </row>
    <row r="20" spans="1:7" ht="13.5">
      <c r="A20" s="3" t="s">
        <v>67</v>
      </c>
      <c r="B20" s="6">
        <v>7178</v>
      </c>
      <c r="C20" s="6">
        <v>8150</v>
      </c>
      <c r="D20" s="6">
        <v>8631</v>
      </c>
      <c r="E20" s="6">
        <v>16781</v>
      </c>
      <c r="F20" s="1">
        <v>18.12</v>
      </c>
      <c r="G20" s="52">
        <f t="shared" si="0"/>
        <v>926.1037527593818</v>
      </c>
    </row>
    <row r="21" spans="1:7" ht="13.5">
      <c r="A21" s="3" t="s">
        <v>68</v>
      </c>
      <c r="B21" s="6">
        <v>2504</v>
      </c>
      <c r="C21" s="6">
        <v>2656</v>
      </c>
      <c r="D21" s="6">
        <v>2805</v>
      </c>
      <c r="E21" s="6">
        <v>5461</v>
      </c>
      <c r="F21" s="1">
        <v>8.62</v>
      </c>
      <c r="G21" s="52">
        <f t="shared" si="0"/>
        <v>633.5266821345708</v>
      </c>
    </row>
    <row r="22" spans="1:7" ht="13.5">
      <c r="A22" s="3" t="s">
        <v>69</v>
      </c>
      <c r="B22" s="6">
        <v>5403</v>
      </c>
      <c r="C22" s="6">
        <v>6201</v>
      </c>
      <c r="D22" s="6">
        <v>6811</v>
      </c>
      <c r="E22" s="6">
        <v>13012</v>
      </c>
      <c r="F22" s="1">
        <v>8.88</v>
      </c>
      <c r="G22" s="52">
        <f t="shared" si="0"/>
        <v>1465.3153153153153</v>
      </c>
    </row>
    <row r="23" spans="1:7" ht="13.5">
      <c r="A23" s="3" t="s">
        <v>5</v>
      </c>
      <c r="B23" s="6">
        <v>2424</v>
      </c>
      <c r="C23" s="6">
        <v>2972</v>
      </c>
      <c r="D23" s="6">
        <v>3203</v>
      </c>
      <c r="E23" s="6">
        <v>6175</v>
      </c>
      <c r="F23" s="1">
        <v>5.03</v>
      </c>
      <c r="G23" s="52">
        <f t="shared" si="0"/>
        <v>1227.634194831014</v>
      </c>
    </row>
    <row r="24" spans="1:7" ht="13.5">
      <c r="A24" s="5" t="s">
        <v>6</v>
      </c>
      <c r="B24" s="6">
        <v>1711</v>
      </c>
      <c r="C24" s="6">
        <v>1909</v>
      </c>
      <c r="D24" s="6">
        <v>2112</v>
      </c>
      <c r="E24" s="6">
        <v>4021</v>
      </c>
      <c r="F24" s="1">
        <v>6.11</v>
      </c>
      <c r="G24" s="52">
        <f t="shared" si="0"/>
        <v>658.10147299509</v>
      </c>
    </row>
    <row r="25" spans="1:7" ht="13.5">
      <c r="A25" s="2" t="s">
        <v>42</v>
      </c>
      <c r="B25" s="6">
        <f>SUM(B2:B24)</f>
        <v>117419</v>
      </c>
      <c r="C25" s="6">
        <f>SUM(C2:C24)</f>
        <v>121268</v>
      </c>
      <c r="D25" s="6">
        <f>SUM(D2:D24)</f>
        <v>134539</v>
      </c>
      <c r="E25" s="6">
        <f>SUM(E2:E24)</f>
        <v>255807</v>
      </c>
      <c r="F25" s="1">
        <v>191.25</v>
      </c>
      <c r="G25" s="52">
        <f t="shared" si="0"/>
        <v>1337.5529411764705</v>
      </c>
    </row>
    <row r="27" spans="1:5" ht="13.5">
      <c r="A27" s="44"/>
      <c r="B27" s="45"/>
      <c r="C27" s="45"/>
      <c r="D27" s="45"/>
      <c r="E27" s="45"/>
    </row>
    <row r="28" spans="1:5" ht="13.5">
      <c r="A28" s="44"/>
      <c r="B28" s="44"/>
      <c r="C28" s="44"/>
      <c r="D28" s="44"/>
      <c r="E28" s="44"/>
    </row>
    <row r="29" spans="1:5" ht="13.5">
      <c r="A29" s="44"/>
      <c r="B29" s="44"/>
      <c r="C29" s="44"/>
      <c r="D29" s="44"/>
      <c r="E29" s="44"/>
    </row>
    <row r="30" spans="1:5" ht="13.5">
      <c r="A30" s="44"/>
      <c r="B30" s="44"/>
      <c r="C30" s="44"/>
      <c r="D30" s="44"/>
      <c r="E30" s="44"/>
    </row>
    <row r="31" spans="1:5" ht="13.5">
      <c r="A31" s="44"/>
      <c r="B31" s="44"/>
      <c r="C31" s="44"/>
      <c r="D31" s="44"/>
      <c r="E31" s="4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9">
        <v>42491</v>
      </c>
      <c r="B1" s="7" t="s">
        <v>47</v>
      </c>
      <c r="C1" s="7" t="s">
        <v>48</v>
      </c>
      <c r="D1" s="7" t="s">
        <v>49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54</v>
      </c>
      <c r="B2" s="6">
        <v>2916</v>
      </c>
      <c r="C2" s="6">
        <v>2609</v>
      </c>
      <c r="D2" s="6">
        <v>3095</v>
      </c>
      <c r="E2" s="6">
        <v>5704</v>
      </c>
      <c r="F2" s="1">
        <v>1.62</v>
      </c>
      <c r="G2" s="52">
        <f>E2/F2</f>
        <v>3520.9876543209875</v>
      </c>
    </row>
    <row r="3" spans="1:7" ht="13.5">
      <c r="A3" s="3" t="s">
        <v>55</v>
      </c>
      <c r="B3" s="6">
        <v>1071</v>
      </c>
      <c r="C3" s="6">
        <v>1018</v>
      </c>
      <c r="D3" s="6">
        <v>1168</v>
      </c>
      <c r="E3" s="6">
        <v>2186</v>
      </c>
      <c r="F3" s="1">
        <v>1.14</v>
      </c>
      <c r="G3" s="52">
        <f aca="true" t="shared" si="0" ref="G3:G25">E3/F3</f>
        <v>1917.543859649123</v>
      </c>
    </row>
    <row r="4" spans="1:7" ht="13.5">
      <c r="A4" s="3" t="s">
        <v>1</v>
      </c>
      <c r="B4" s="6">
        <v>1138</v>
      </c>
      <c r="C4" s="6">
        <v>951</v>
      </c>
      <c r="D4" s="6">
        <v>1138</v>
      </c>
      <c r="E4" s="6">
        <v>2089</v>
      </c>
      <c r="F4" s="1">
        <v>0.62</v>
      </c>
      <c r="G4" s="52">
        <f t="shared" si="0"/>
        <v>3369.3548387096776</v>
      </c>
    </row>
    <row r="5" spans="1:7" ht="13.5">
      <c r="A5" s="3" t="s">
        <v>0</v>
      </c>
      <c r="B5" s="6">
        <v>3778</v>
      </c>
      <c r="C5" s="6">
        <v>3099</v>
      </c>
      <c r="D5" s="6">
        <v>3742</v>
      </c>
      <c r="E5" s="6">
        <v>6841</v>
      </c>
      <c r="F5" s="1">
        <v>0.94</v>
      </c>
      <c r="G5" s="52">
        <f t="shared" si="0"/>
        <v>7277.659574468085</v>
      </c>
    </row>
    <row r="6" spans="1:7" ht="13.5">
      <c r="A6" s="3" t="s">
        <v>56</v>
      </c>
      <c r="B6" s="6">
        <v>5332</v>
      </c>
      <c r="C6" s="6">
        <v>4943</v>
      </c>
      <c r="D6" s="6">
        <v>5582</v>
      </c>
      <c r="E6" s="6">
        <v>10525</v>
      </c>
      <c r="F6" s="1">
        <v>2.07</v>
      </c>
      <c r="G6" s="52">
        <f t="shared" si="0"/>
        <v>5084.541062801933</v>
      </c>
    </row>
    <row r="7" spans="1:7" ht="13.5">
      <c r="A7" s="3" t="s">
        <v>57</v>
      </c>
      <c r="B7" s="6">
        <v>6983</v>
      </c>
      <c r="C7" s="6">
        <v>6820</v>
      </c>
      <c r="D7" s="6">
        <v>7529</v>
      </c>
      <c r="E7" s="6">
        <v>14349</v>
      </c>
      <c r="F7" s="8">
        <v>3</v>
      </c>
      <c r="G7" s="52">
        <f t="shared" si="0"/>
        <v>4783</v>
      </c>
    </row>
    <row r="8" spans="1:7" ht="13.5">
      <c r="A8" s="3" t="s">
        <v>58</v>
      </c>
      <c r="B8" s="6">
        <v>7239</v>
      </c>
      <c r="C8" s="6">
        <v>7294</v>
      </c>
      <c r="D8" s="6">
        <v>7937</v>
      </c>
      <c r="E8" s="6">
        <v>15231</v>
      </c>
      <c r="F8" s="1">
        <v>3.63</v>
      </c>
      <c r="G8" s="52">
        <f t="shared" si="0"/>
        <v>4195.8677685950415</v>
      </c>
    </row>
    <row r="9" spans="1:7" ht="13.5">
      <c r="A9" s="3" t="s">
        <v>59</v>
      </c>
      <c r="B9" s="6">
        <v>5849</v>
      </c>
      <c r="C9" s="6">
        <v>5380</v>
      </c>
      <c r="D9" s="6">
        <v>6233</v>
      </c>
      <c r="E9" s="6">
        <v>11613</v>
      </c>
      <c r="F9" s="1">
        <v>2.45</v>
      </c>
      <c r="G9" s="52">
        <f t="shared" si="0"/>
        <v>4740</v>
      </c>
    </row>
    <row r="10" spans="1:7" ht="13.5">
      <c r="A10" s="3" t="s">
        <v>60</v>
      </c>
      <c r="B10" s="6">
        <v>7916</v>
      </c>
      <c r="C10" s="6">
        <v>8212</v>
      </c>
      <c r="D10" s="6">
        <v>9288</v>
      </c>
      <c r="E10" s="6">
        <v>17500</v>
      </c>
      <c r="F10" s="1">
        <v>6.54</v>
      </c>
      <c r="G10" s="52">
        <f t="shared" si="0"/>
        <v>2675.840978593272</v>
      </c>
    </row>
    <row r="11" spans="1:7" ht="13.5">
      <c r="A11" s="3" t="s">
        <v>61</v>
      </c>
      <c r="B11" s="6">
        <v>7203</v>
      </c>
      <c r="C11" s="6">
        <v>7358</v>
      </c>
      <c r="D11" s="6">
        <v>7946</v>
      </c>
      <c r="E11" s="6">
        <v>15304</v>
      </c>
      <c r="F11" s="1">
        <v>4.56</v>
      </c>
      <c r="G11" s="52">
        <f t="shared" si="0"/>
        <v>3356.140350877193</v>
      </c>
    </row>
    <row r="12" spans="1:7" ht="13.5">
      <c r="A12" s="3" t="s">
        <v>2</v>
      </c>
      <c r="B12" s="6">
        <v>11588</v>
      </c>
      <c r="C12" s="6">
        <v>11331</v>
      </c>
      <c r="D12" s="6">
        <v>12863</v>
      </c>
      <c r="E12" s="6">
        <v>24194</v>
      </c>
      <c r="F12" s="1">
        <v>9.39</v>
      </c>
      <c r="G12" s="52">
        <f t="shared" si="0"/>
        <v>2576.570820021299</v>
      </c>
    </row>
    <row r="13" spans="1:7" ht="13.5">
      <c r="A13" s="3" t="s">
        <v>62</v>
      </c>
      <c r="B13" s="6">
        <v>9005</v>
      </c>
      <c r="C13" s="6">
        <v>9648</v>
      </c>
      <c r="D13" s="6">
        <v>10625</v>
      </c>
      <c r="E13" s="6">
        <v>20273</v>
      </c>
      <c r="F13" s="1">
        <v>5.43</v>
      </c>
      <c r="G13" s="52">
        <f t="shared" si="0"/>
        <v>3733.5174953959486</v>
      </c>
    </row>
    <row r="14" spans="1:7" ht="13.5">
      <c r="A14" s="3" t="s">
        <v>63</v>
      </c>
      <c r="B14" s="6">
        <v>12542</v>
      </c>
      <c r="C14" s="6">
        <v>12884</v>
      </c>
      <c r="D14" s="6">
        <v>14588</v>
      </c>
      <c r="E14" s="6">
        <v>27472</v>
      </c>
      <c r="F14" s="1">
        <v>11.53</v>
      </c>
      <c r="G14" s="52">
        <f t="shared" si="0"/>
        <v>2382.6539462272335</v>
      </c>
    </row>
    <row r="15" spans="1:7" ht="13.5">
      <c r="A15" s="3" t="s">
        <v>64</v>
      </c>
      <c r="B15" s="6">
        <v>7297</v>
      </c>
      <c r="C15" s="6">
        <v>8321</v>
      </c>
      <c r="D15" s="6">
        <v>8956</v>
      </c>
      <c r="E15" s="6">
        <v>17277</v>
      </c>
      <c r="F15" s="1">
        <v>14.73</v>
      </c>
      <c r="G15" s="52">
        <f t="shared" si="0"/>
        <v>1172.9124236252546</v>
      </c>
    </row>
    <row r="16" spans="1:7" ht="13.5">
      <c r="A16" s="3" t="s">
        <v>3</v>
      </c>
      <c r="B16" s="6">
        <v>2664</v>
      </c>
      <c r="C16" s="6">
        <v>3193</v>
      </c>
      <c r="D16" s="6">
        <v>3460</v>
      </c>
      <c r="E16" s="6">
        <v>6653</v>
      </c>
      <c r="F16" s="8">
        <v>38.7</v>
      </c>
      <c r="G16" s="52">
        <f t="shared" si="0"/>
        <v>171.91214470284237</v>
      </c>
    </row>
    <row r="17" spans="1:7" ht="13.5">
      <c r="A17" s="3" t="s">
        <v>4</v>
      </c>
      <c r="B17" s="6">
        <v>3921</v>
      </c>
      <c r="C17" s="6">
        <v>4299</v>
      </c>
      <c r="D17" s="6">
        <v>4684</v>
      </c>
      <c r="E17" s="6">
        <v>8983</v>
      </c>
      <c r="F17" s="1">
        <v>20.38</v>
      </c>
      <c r="G17" s="52">
        <f t="shared" si="0"/>
        <v>440.77526987242396</v>
      </c>
    </row>
    <row r="18" spans="1:7" ht="13.5">
      <c r="A18" s="3" t="s">
        <v>65</v>
      </c>
      <c r="B18" s="6">
        <v>718</v>
      </c>
      <c r="C18" s="6">
        <v>819</v>
      </c>
      <c r="D18" s="6">
        <v>733</v>
      </c>
      <c r="E18" s="6">
        <v>1552</v>
      </c>
      <c r="F18" s="1">
        <v>11.87</v>
      </c>
      <c r="G18" s="52">
        <f t="shared" si="0"/>
        <v>130.74978938500422</v>
      </c>
    </row>
    <row r="19" spans="1:7" ht="13.5">
      <c r="A19" s="3" t="s">
        <v>66</v>
      </c>
      <c r="B19" s="6">
        <v>1358</v>
      </c>
      <c r="C19" s="6">
        <v>1298</v>
      </c>
      <c r="D19" s="6">
        <v>1467</v>
      </c>
      <c r="E19" s="6">
        <v>2765</v>
      </c>
      <c r="F19" s="1">
        <v>6.33</v>
      </c>
      <c r="G19" s="52">
        <f t="shared" si="0"/>
        <v>436.80884676145337</v>
      </c>
    </row>
    <row r="20" spans="1:7" ht="13.5">
      <c r="A20" s="3" t="s">
        <v>67</v>
      </c>
      <c r="B20" s="6">
        <v>7175</v>
      </c>
      <c r="C20" s="6">
        <v>8155</v>
      </c>
      <c r="D20" s="6">
        <v>8627</v>
      </c>
      <c r="E20" s="6">
        <v>16782</v>
      </c>
      <c r="F20" s="1">
        <v>18.12</v>
      </c>
      <c r="G20" s="52">
        <f t="shared" si="0"/>
        <v>926.158940397351</v>
      </c>
    </row>
    <row r="21" spans="1:7" ht="13.5">
      <c r="A21" s="3" t="s">
        <v>68</v>
      </c>
      <c r="B21" s="6">
        <v>2516</v>
      </c>
      <c r="C21" s="6">
        <v>2652</v>
      </c>
      <c r="D21" s="6">
        <v>2806</v>
      </c>
      <c r="E21" s="6">
        <v>5458</v>
      </c>
      <c r="F21" s="1">
        <v>8.62</v>
      </c>
      <c r="G21" s="52">
        <f t="shared" si="0"/>
        <v>633.1786542923435</v>
      </c>
    </row>
    <row r="22" spans="1:7" ht="13.5">
      <c r="A22" s="3" t="s">
        <v>69</v>
      </c>
      <c r="B22" s="6">
        <v>5409</v>
      </c>
      <c r="C22" s="6">
        <v>6199</v>
      </c>
      <c r="D22" s="6">
        <v>6818</v>
      </c>
      <c r="E22" s="6">
        <v>13017</v>
      </c>
      <c r="F22" s="1">
        <v>8.88</v>
      </c>
      <c r="G22" s="52">
        <f t="shared" si="0"/>
        <v>1465.8783783783783</v>
      </c>
    </row>
    <row r="23" spans="1:7" ht="13.5">
      <c r="A23" s="3" t="s">
        <v>5</v>
      </c>
      <c r="B23" s="6">
        <v>2430</v>
      </c>
      <c r="C23" s="6">
        <v>2968</v>
      </c>
      <c r="D23" s="6">
        <v>3209</v>
      </c>
      <c r="E23" s="6">
        <v>6177</v>
      </c>
      <c r="F23" s="1">
        <v>5.03</v>
      </c>
      <c r="G23" s="52">
        <f t="shared" si="0"/>
        <v>1228.0318091451293</v>
      </c>
    </row>
    <row r="24" spans="1:7" ht="13.5">
      <c r="A24" s="5" t="s">
        <v>6</v>
      </c>
      <c r="B24" s="6">
        <v>1710</v>
      </c>
      <c r="C24" s="6">
        <v>1904</v>
      </c>
      <c r="D24" s="6">
        <v>2110</v>
      </c>
      <c r="E24" s="6">
        <v>4014</v>
      </c>
      <c r="F24" s="1">
        <v>6.11</v>
      </c>
      <c r="G24" s="52">
        <f t="shared" si="0"/>
        <v>656.9558101472995</v>
      </c>
    </row>
    <row r="25" spans="1:7" ht="13.5">
      <c r="A25" s="2" t="s">
        <v>42</v>
      </c>
      <c r="B25" s="6">
        <f>SUM(B2:B24)</f>
        <v>117758</v>
      </c>
      <c r="C25" s="6">
        <f>SUM(C2:C24)</f>
        <v>121355</v>
      </c>
      <c r="D25" s="6">
        <f>SUM(D2:D24)</f>
        <v>134604</v>
      </c>
      <c r="E25" s="6">
        <f>SUM(E2:E24)</f>
        <v>255959</v>
      </c>
      <c r="F25" s="1">
        <v>191.25</v>
      </c>
      <c r="G25" s="52">
        <f t="shared" si="0"/>
        <v>1338.3477124183007</v>
      </c>
    </row>
    <row r="26" spans="1:5" ht="13.5">
      <c r="A26" s="42"/>
      <c r="B26" s="46"/>
      <c r="C26" s="46"/>
      <c r="D26" s="46"/>
      <c r="E26" s="46"/>
    </row>
    <row r="27" spans="1:5" ht="13.5">
      <c r="A27" s="47"/>
      <c r="B27" s="46"/>
      <c r="C27" s="46"/>
      <c r="D27" s="46"/>
      <c r="E27" s="46"/>
    </row>
    <row r="28" spans="1:7" ht="13.5">
      <c r="A28" s="47"/>
      <c r="B28" s="46"/>
      <c r="C28" s="46"/>
      <c r="D28" s="46"/>
      <c r="E28" s="46"/>
      <c r="F28" s="46"/>
      <c r="G28" s="5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9">
        <v>42522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54</v>
      </c>
      <c r="B2" s="6">
        <v>2921</v>
      </c>
      <c r="C2" s="6">
        <v>2616</v>
      </c>
      <c r="D2" s="6">
        <v>3092</v>
      </c>
      <c r="E2" s="6">
        <v>5708</v>
      </c>
      <c r="F2" s="1">
        <v>1.62</v>
      </c>
      <c r="G2" s="52">
        <f>E2/F2</f>
        <v>3523.4567901234564</v>
      </c>
    </row>
    <row r="3" spans="1:7" ht="13.5">
      <c r="A3" s="3" t="s">
        <v>55</v>
      </c>
      <c r="B3" s="6">
        <v>1070</v>
      </c>
      <c r="C3" s="6">
        <v>1014</v>
      </c>
      <c r="D3" s="6">
        <v>1168</v>
      </c>
      <c r="E3" s="6">
        <v>2182</v>
      </c>
      <c r="F3" s="1">
        <v>1.14</v>
      </c>
      <c r="G3" s="52">
        <f aca="true" t="shared" si="0" ref="G3:G25">E3/F3</f>
        <v>1914.0350877192984</v>
      </c>
    </row>
    <row r="4" spans="1:7" ht="13.5">
      <c r="A4" s="3" t="s">
        <v>1</v>
      </c>
      <c r="B4" s="6">
        <v>1132</v>
      </c>
      <c r="C4" s="6">
        <v>948</v>
      </c>
      <c r="D4" s="6">
        <v>1132</v>
      </c>
      <c r="E4" s="6">
        <v>2080</v>
      </c>
      <c r="F4" s="1">
        <v>0.62</v>
      </c>
      <c r="G4" s="52">
        <f t="shared" si="0"/>
        <v>3354.8387096774195</v>
      </c>
    </row>
    <row r="5" spans="1:7" ht="13.5">
      <c r="A5" s="3" t="s">
        <v>0</v>
      </c>
      <c r="B5" s="6">
        <v>3785</v>
      </c>
      <c r="C5" s="6">
        <v>3103</v>
      </c>
      <c r="D5" s="6">
        <v>3731</v>
      </c>
      <c r="E5" s="6">
        <v>6834</v>
      </c>
      <c r="F5" s="1">
        <v>0.94</v>
      </c>
      <c r="G5" s="52">
        <f t="shared" si="0"/>
        <v>7270.212765957447</v>
      </c>
    </row>
    <row r="6" spans="1:7" ht="13.5">
      <c r="A6" s="3" t="s">
        <v>56</v>
      </c>
      <c r="B6" s="6">
        <v>5328</v>
      </c>
      <c r="C6" s="6">
        <v>4932</v>
      </c>
      <c r="D6" s="6">
        <v>5582</v>
      </c>
      <c r="E6" s="6">
        <v>10514</v>
      </c>
      <c r="F6" s="1">
        <v>2.07</v>
      </c>
      <c r="G6" s="52">
        <f t="shared" si="0"/>
        <v>5079.227053140097</v>
      </c>
    </row>
    <row r="7" spans="1:7" ht="13.5">
      <c r="A7" s="3" t="s">
        <v>57</v>
      </c>
      <c r="B7" s="6">
        <v>7002</v>
      </c>
      <c r="C7" s="6">
        <v>6835</v>
      </c>
      <c r="D7" s="6">
        <v>7533</v>
      </c>
      <c r="E7" s="6">
        <v>14368</v>
      </c>
      <c r="F7" s="8">
        <v>3</v>
      </c>
      <c r="G7" s="52">
        <f t="shared" si="0"/>
        <v>4789.333333333333</v>
      </c>
    </row>
    <row r="8" spans="1:7" ht="13.5">
      <c r="A8" s="3" t="s">
        <v>58</v>
      </c>
      <c r="B8" s="6">
        <v>7231</v>
      </c>
      <c r="C8" s="6">
        <v>7289</v>
      </c>
      <c r="D8" s="6">
        <v>7931</v>
      </c>
      <c r="E8" s="6">
        <v>15220</v>
      </c>
      <c r="F8" s="1">
        <v>3.63</v>
      </c>
      <c r="G8" s="52">
        <f t="shared" si="0"/>
        <v>4192.8374655647385</v>
      </c>
    </row>
    <row r="9" spans="1:7" ht="13.5">
      <c r="A9" s="3" t="s">
        <v>59</v>
      </c>
      <c r="B9" s="6">
        <v>5832</v>
      </c>
      <c r="C9" s="6">
        <v>5378</v>
      </c>
      <c r="D9" s="6">
        <v>6219</v>
      </c>
      <c r="E9" s="6">
        <v>11597</v>
      </c>
      <c r="F9" s="1">
        <v>2.45</v>
      </c>
      <c r="G9" s="52">
        <f t="shared" si="0"/>
        <v>4733.469387755102</v>
      </c>
    </row>
    <row r="10" spans="1:10" ht="13.5">
      <c r="A10" s="3" t="s">
        <v>60</v>
      </c>
      <c r="B10" s="6">
        <v>7918</v>
      </c>
      <c r="C10" s="6">
        <v>8204</v>
      </c>
      <c r="D10" s="6">
        <v>9297</v>
      </c>
      <c r="E10" s="6">
        <v>17501</v>
      </c>
      <c r="F10" s="1">
        <v>6.54</v>
      </c>
      <c r="G10" s="52">
        <f t="shared" si="0"/>
        <v>2675.993883792049</v>
      </c>
      <c r="J10" s="10"/>
    </row>
    <row r="11" spans="1:10" ht="13.5">
      <c r="A11" s="3" t="s">
        <v>61</v>
      </c>
      <c r="B11" s="6">
        <v>7210</v>
      </c>
      <c r="C11" s="6">
        <v>7363</v>
      </c>
      <c r="D11" s="6">
        <v>7934</v>
      </c>
      <c r="E11" s="6">
        <v>15297</v>
      </c>
      <c r="F11" s="1">
        <v>4.56</v>
      </c>
      <c r="G11" s="52">
        <f t="shared" si="0"/>
        <v>3354.605263157895</v>
      </c>
      <c r="J11" s="10"/>
    </row>
    <row r="12" spans="1:10" ht="13.5">
      <c r="A12" s="3" t="s">
        <v>2</v>
      </c>
      <c r="B12" s="6">
        <v>11585</v>
      </c>
      <c r="C12" s="6">
        <v>11324</v>
      </c>
      <c r="D12" s="6">
        <v>12848</v>
      </c>
      <c r="E12" s="6">
        <v>24172</v>
      </c>
      <c r="F12" s="1">
        <v>9.39</v>
      </c>
      <c r="G12" s="52">
        <f t="shared" si="0"/>
        <v>2574.227902023429</v>
      </c>
      <c r="J12" s="10"/>
    </row>
    <row r="13" spans="1:10" ht="13.5">
      <c r="A13" s="3" t="s">
        <v>62</v>
      </c>
      <c r="B13" s="6">
        <v>8999</v>
      </c>
      <c r="C13" s="6">
        <v>9643</v>
      </c>
      <c r="D13" s="6">
        <v>10618</v>
      </c>
      <c r="E13" s="6">
        <v>20261</v>
      </c>
      <c r="F13" s="1">
        <v>5.43</v>
      </c>
      <c r="G13" s="52">
        <f t="shared" si="0"/>
        <v>3731.3075506445675</v>
      </c>
      <c r="J13" s="10"/>
    </row>
    <row r="14" spans="1:10" ht="13.5">
      <c r="A14" s="3" t="s">
        <v>63</v>
      </c>
      <c r="B14" s="6">
        <v>12570</v>
      </c>
      <c r="C14" s="6">
        <v>12909</v>
      </c>
      <c r="D14" s="6">
        <v>14603</v>
      </c>
      <c r="E14" s="6">
        <v>27512</v>
      </c>
      <c r="F14" s="1">
        <v>11.53</v>
      </c>
      <c r="G14" s="52">
        <f t="shared" si="0"/>
        <v>2386.123156981787</v>
      </c>
      <c r="J14" s="10"/>
    </row>
    <row r="15" spans="1:10" ht="13.5">
      <c r="A15" s="3" t="s">
        <v>64</v>
      </c>
      <c r="B15" s="6">
        <v>7300</v>
      </c>
      <c r="C15" s="6">
        <v>8317</v>
      </c>
      <c r="D15" s="6">
        <v>8957</v>
      </c>
      <c r="E15" s="6">
        <v>17274</v>
      </c>
      <c r="F15" s="1">
        <v>14.73</v>
      </c>
      <c r="G15" s="52">
        <f t="shared" si="0"/>
        <v>1172.7087576374745</v>
      </c>
      <c r="J15" s="10"/>
    </row>
    <row r="16" spans="1:10" ht="13.5">
      <c r="A16" s="3" t="s">
        <v>3</v>
      </c>
      <c r="B16" s="6">
        <v>2659</v>
      </c>
      <c r="C16" s="6">
        <v>3201</v>
      </c>
      <c r="D16" s="6">
        <v>3453</v>
      </c>
      <c r="E16" s="6">
        <v>6654</v>
      </c>
      <c r="F16" s="8">
        <v>38.7</v>
      </c>
      <c r="G16" s="52">
        <f t="shared" si="0"/>
        <v>171.93798449612402</v>
      </c>
      <c r="J16" s="10"/>
    </row>
    <row r="17" spans="1:7" ht="13.5">
      <c r="A17" s="3" t="s">
        <v>4</v>
      </c>
      <c r="B17" s="6">
        <v>3919</v>
      </c>
      <c r="C17" s="6">
        <v>4298</v>
      </c>
      <c r="D17" s="6">
        <v>4675</v>
      </c>
      <c r="E17" s="6">
        <v>8973</v>
      </c>
      <c r="F17" s="1">
        <v>20.38</v>
      </c>
      <c r="G17" s="52">
        <f t="shared" si="0"/>
        <v>440.2845927379784</v>
      </c>
    </row>
    <row r="18" spans="1:7" ht="13.5">
      <c r="A18" s="3" t="s">
        <v>65</v>
      </c>
      <c r="B18" s="6">
        <v>719</v>
      </c>
      <c r="C18" s="6">
        <v>820</v>
      </c>
      <c r="D18" s="6">
        <v>733</v>
      </c>
      <c r="E18" s="6">
        <v>1553</v>
      </c>
      <c r="F18" s="1">
        <v>11.87</v>
      </c>
      <c r="G18" s="52">
        <f t="shared" si="0"/>
        <v>130.8340353833193</v>
      </c>
    </row>
    <row r="19" spans="1:7" ht="13.5">
      <c r="A19" s="3" t="s">
        <v>66</v>
      </c>
      <c r="B19" s="6">
        <v>1360</v>
      </c>
      <c r="C19" s="6">
        <v>1301</v>
      </c>
      <c r="D19" s="6">
        <v>1469</v>
      </c>
      <c r="E19" s="6">
        <v>2770</v>
      </c>
      <c r="F19" s="1">
        <v>6.33</v>
      </c>
      <c r="G19" s="52">
        <f t="shared" si="0"/>
        <v>437.59873617693523</v>
      </c>
    </row>
    <row r="20" spans="1:7" ht="13.5">
      <c r="A20" s="3" t="s">
        <v>67</v>
      </c>
      <c r="B20" s="6">
        <v>7177</v>
      </c>
      <c r="C20" s="6">
        <v>8147</v>
      </c>
      <c r="D20" s="6">
        <v>8623</v>
      </c>
      <c r="E20" s="6">
        <v>16770</v>
      </c>
      <c r="F20" s="1">
        <v>18.12</v>
      </c>
      <c r="G20" s="52">
        <f t="shared" si="0"/>
        <v>925.4966887417218</v>
      </c>
    </row>
    <row r="21" spans="1:7" ht="13.5">
      <c r="A21" s="3" t="s">
        <v>68</v>
      </c>
      <c r="B21" s="6">
        <v>2526</v>
      </c>
      <c r="C21" s="6">
        <v>2657</v>
      </c>
      <c r="D21" s="6">
        <v>2806</v>
      </c>
      <c r="E21" s="6">
        <v>5463</v>
      </c>
      <c r="F21" s="1">
        <v>8.62</v>
      </c>
      <c r="G21" s="52">
        <f t="shared" si="0"/>
        <v>633.7587006960557</v>
      </c>
    </row>
    <row r="22" spans="1:7" ht="13.5">
      <c r="A22" s="3" t="s">
        <v>69</v>
      </c>
      <c r="B22" s="6">
        <v>5402</v>
      </c>
      <c r="C22" s="6">
        <v>6200</v>
      </c>
      <c r="D22" s="6">
        <v>6810</v>
      </c>
      <c r="E22" s="6">
        <v>13010</v>
      </c>
      <c r="F22" s="1">
        <v>8.88</v>
      </c>
      <c r="G22" s="52">
        <f t="shared" si="0"/>
        <v>1465.09009009009</v>
      </c>
    </row>
    <row r="23" spans="1:7" ht="13.5">
      <c r="A23" s="3" t="s">
        <v>5</v>
      </c>
      <c r="B23" s="6">
        <v>2435</v>
      </c>
      <c r="C23" s="6">
        <v>2972</v>
      </c>
      <c r="D23" s="6">
        <v>3217</v>
      </c>
      <c r="E23" s="6">
        <v>6189</v>
      </c>
      <c r="F23" s="1">
        <v>5.03</v>
      </c>
      <c r="G23" s="52">
        <f t="shared" si="0"/>
        <v>1230.417495029821</v>
      </c>
    </row>
    <row r="24" spans="1:7" ht="13.5">
      <c r="A24" s="5" t="s">
        <v>6</v>
      </c>
      <c r="B24" s="6">
        <v>1708</v>
      </c>
      <c r="C24" s="6">
        <v>1897</v>
      </c>
      <c r="D24" s="6">
        <v>2107</v>
      </c>
      <c r="E24" s="6">
        <v>4004</v>
      </c>
      <c r="F24" s="1">
        <v>6.11</v>
      </c>
      <c r="G24" s="52">
        <f t="shared" si="0"/>
        <v>655.3191489361702</v>
      </c>
    </row>
    <row r="25" spans="1:7" ht="13.5">
      <c r="A25" s="2" t="s">
        <v>42</v>
      </c>
      <c r="B25" s="6">
        <f>SUM(B2:B24)</f>
        <v>117788</v>
      </c>
      <c r="C25" s="6">
        <f>SUM(C2:C24)</f>
        <v>121368</v>
      </c>
      <c r="D25" s="6">
        <f>SUM(D2:D24)</f>
        <v>134538</v>
      </c>
      <c r="E25" s="6">
        <f>SUM(E2:E24)</f>
        <v>255906</v>
      </c>
      <c r="F25" s="1">
        <v>191.25</v>
      </c>
      <c r="G25" s="52">
        <f t="shared" si="0"/>
        <v>1338.070588235294</v>
      </c>
    </row>
    <row r="26" ht="13.5">
      <c r="A26" s="48"/>
    </row>
    <row r="27" spans="1:8" ht="13.5">
      <c r="A27" s="47"/>
      <c r="B27" s="46"/>
      <c r="C27" s="46"/>
      <c r="D27" s="46"/>
      <c r="E27" s="46"/>
      <c r="F27" s="51"/>
      <c r="G27" s="51"/>
      <c r="H27" s="51"/>
    </row>
    <row r="28" spans="1:8" ht="13.5">
      <c r="A28" s="47"/>
      <c r="B28" s="46"/>
      <c r="C28" s="46"/>
      <c r="D28" s="46"/>
      <c r="E28" s="46"/>
      <c r="F28" s="51"/>
      <c r="G28" s="51"/>
      <c r="H28" s="51"/>
    </row>
    <row r="29" spans="5:8" ht="13.5">
      <c r="E29" s="51"/>
      <c r="F29" s="51"/>
      <c r="G29" s="51"/>
      <c r="H29" s="51"/>
    </row>
    <row r="30" spans="5:8" ht="13.5">
      <c r="E30" s="51"/>
      <c r="F30" s="51"/>
      <c r="G30" s="51"/>
      <c r="H30" s="51"/>
    </row>
    <row r="31" spans="5:8" ht="13.5">
      <c r="E31" s="51"/>
      <c r="F31" s="51"/>
      <c r="G31" s="51"/>
      <c r="H31" s="51"/>
    </row>
    <row r="32" spans="5:8" ht="13.5">
      <c r="E32" s="51"/>
      <c r="F32" s="51"/>
      <c r="G32" s="51"/>
      <c r="H32" s="51"/>
    </row>
    <row r="33" spans="5:8" ht="13.5">
      <c r="E33" s="51"/>
      <c r="F33" s="51"/>
      <c r="G33" s="51"/>
      <c r="H33" s="51"/>
    </row>
    <row r="34" spans="5:8" ht="13.5">
      <c r="E34" s="51"/>
      <c r="F34" s="51"/>
      <c r="G34" s="51"/>
      <c r="H34" s="51"/>
    </row>
    <row r="35" spans="5:8" ht="13.5">
      <c r="E35" s="51"/>
      <c r="F35" s="51"/>
      <c r="G35" s="51"/>
      <c r="H35" s="51"/>
    </row>
    <row r="36" spans="5:8" ht="13.5">
      <c r="E36" s="51"/>
      <c r="F36" s="51"/>
      <c r="G36" s="51"/>
      <c r="H36" s="51"/>
    </row>
    <row r="37" spans="5:8" ht="13.5">
      <c r="E37" s="51"/>
      <c r="F37" s="51"/>
      <c r="G37" s="51"/>
      <c r="H37" s="51"/>
    </row>
    <row r="38" spans="5:8" ht="13.5">
      <c r="E38" s="51"/>
      <c r="F38" s="51"/>
      <c r="G38" s="51"/>
      <c r="H38" s="51"/>
    </row>
    <row r="39" spans="5:8" ht="13.5">
      <c r="E39" s="51"/>
      <c r="F39" s="51"/>
      <c r="G39" s="51"/>
      <c r="H39" s="51"/>
    </row>
    <row r="40" spans="5:8" ht="13.5">
      <c r="E40" s="51"/>
      <c r="F40" s="51"/>
      <c r="G40" s="51"/>
      <c r="H40" s="51"/>
    </row>
    <row r="41" spans="5:8" ht="13.5">
      <c r="E41" s="51"/>
      <c r="F41" s="51"/>
      <c r="G41" s="51"/>
      <c r="H41" s="51"/>
    </row>
    <row r="42" spans="5:8" ht="13.5">
      <c r="E42" s="51"/>
      <c r="F42" s="51"/>
      <c r="G42" s="51"/>
      <c r="H42" s="51"/>
    </row>
    <row r="43" spans="5:8" ht="13.5">
      <c r="E43" s="51"/>
      <c r="F43" s="51"/>
      <c r="G43" s="51"/>
      <c r="H43" s="51"/>
    </row>
    <row r="44" spans="5:8" ht="13.5">
      <c r="E44" s="51"/>
      <c r="F44" s="51"/>
      <c r="G44" s="51"/>
      <c r="H44" s="51"/>
    </row>
    <row r="45" spans="5:8" ht="13.5">
      <c r="E45" s="51"/>
      <c r="F45" s="51"/>
      <c r="G45" s="51"/>
      <c r="H45" s="51"/>
    </row>
    <row r="46" spans="5:8" ht="13.5">
      <c r="E46" s="51"/>
      <c r="F46" s="51"/>
      <c r="G46" s="51"/>
      <c r="H46" s="51"/>
    </row>
    <row r="47" spans="5:8" ht="13.5">
      <c r="E47" s="51"/>
      <c r="F47" s="51"/>
      <c r="G47" s="51"/>
      <c r="H47" s="51"/>
    </row>
    <row r="48" spans="5:8" ht="13.5">
      <c r="E48" s="51"/>
      <c r="F48" s="51"/>
      <c r="G48" s="51"/>
      <c r="H48" s="51"/>
    </row>
    <row r="49" spans="5:8" ht="13.5">
      <c r="E49" s="51"/>
      <c r="F49" s="51"/>
      <c r="G49" s="51"/>
      <c r="H49" s="5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9">
        <v>42552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54</v>
      </c>
      <c r="B2" s="6">
        <v>2917</v>
      </c>
      <c r="C2" s="6">
        <v>2613</v>
      </c>
      <c r="D2" s="6">
        <v>3086</v>
      </c>
      <c r="E2" s="6">
        <v>5699</v>
      </c>
      <c r="F2" s="1">
        <v>1.62</v>
      </c>
      <c r="G2" s="52">
        <f>E2/F2</f>
        <v>3517.901234567901</v>
      </c>
    </row>
    <row r="3" spans="1:7" ht="13.5">
      <c r="A3" s="3" t="s">
        <v>55</v>
      </c>
      <c r="B3" s="6">
        <v>1075</v>
      </c>
      <c r="C3" s="6">
        <v>1012</v>
      </c>
      <c r="D3" s="6">
        <v>1173</v>
      </c>
      <c r="E3" s="6">
        <v>2185</v>
      </c>
      <c r="F3" s="1">
        <v>1.14</v>
      </c>
      <c r="G3" s="52">
        <f aca="true" t="shared" si="0" ref="G3:G25">E3/F3</f>
        <v>1916.6666666666667</v>
      </c>
    </row>
    <row r="4" spans="1:7" ht="13.5">
      <c r="A4" s="3" t="s">
        <v>1</v>
      </c>
      <c r="B4" s="6">
        <v>1135</v>
      </c>
      <c r="C4" s="6">
        <v>955</v>
      </c>
      <c r="D4" s="6">
        <v>1132</v>
      </c>
      <c r="E4" s="6">
        <v>2087</v>
      </c>
      <c r="F4" s="1">
        <v>0.62</v>
      </c>
      <c r="G4" s="52">
        <f t="shared" si="0"/>
        <v>3366.1290322580644</v>
      </c>
    </row>
    <row r="5" spans="1:7" ht="13.5">
      <c r="A5" s="3" t="s">
        <v>0</v>
      </c>
      <c r="B5" s="6">
        <v>3794</v>
      </c>
      <c r="C5" s="6">
        <v>3105</v>
      </c>
      <c r="D5" s="6">
        <v>3740</v>
      </c>
      <c r="E5" s="6">
        <v>6845</v>
      </c>
      <c r="F5" s="1">
        <v>0.94</v>
      </c>
      <c r="G5" s="52">
        <f t="shared" si="0"/>
        <v>7281.914893617021</v>
      </c>
    </row>
    <row r="6" spans="1:7" ht="13.5">
      <c r="A6" s="3" t="s">
        <v>56</v>
      </c>
      <c r="B6" s="6">
        <v>5320</v>
      </c>
      <c r="C6" s="6">
        <v>4920</v>
      </c>
      <c r="D6" s="6">
        <v>5574</v>
      </c>
      <c r="E6" s="6">
        <v>10494</v>
      </c>
      <c r="F6" s="1">
        <v>2.07</v>
      </c>
      <c r="G6" s="52">
        <f t="shared" si="0"/>
        <v>5069.565217391305</v>
      </c>
    </row>
    <row r="7" spans="1:7" ht="13.5">
      <c r="A7" s="3" t="s">
        <v>57</v>
      </c>
      <c r="B7" s="6">
        <v>7008</v>
      </c>
      <c r="C7" s="6">
        <v>6842</v>
      </c>
      <c r="D7" s="6">
        <v>7522</v>
      </c>
      <c r="E7" s="6">
        <v>14364</v>
      </c>
      <c r="F7" s="8">
        <v>3</v>
      </c>
      <c r="G7" s="52">
        <f t="shared" si="0"/>
        <v>4788</v>
      </c>
    </row>
    <row r="8" spans="1:7" ht="13.5">
      <c r="A8" s="3" t="s">
        <v>58</v>
      </c>
      <c r="B8" s="6">
        <v>7244</v>
      </c>
      <c r="C8" s="6">
        <v>7298</v>
      </c>
      <c r="D8" s="6">
        <v>7938</v>
      </c>
      <c r="E8" s="6">
        <v>15236</v>
      </c>
      <c r="F8" s="1">
        <v>3.63</v>
      </c>
      <c r="G8" s="52">
        <f t="shared" si="0"/>
        <v>4197.245179063361</v>
      </c>
    </row>
    <row r="9" spans="1:7" ht="13.5">
      <c r="A9" s="3" t="s">
        <v>59</v>
      </c>
      <c r="B9" s="6">
        <v>5845</v>
      </c>
      <c r="C9" s="6">
        <v>5385</v>
      </c>
      <c r="D9" s="6">
        <v>6224</v>
      </c>
      <c r="E9" s="6">
        <v>11609</v>
      </c>
      <c r="F9" s="1">
        <v>2.45</v>
      </c>
      <c r="G9" s="52">
        <f t="shared" si="0"/>
        <v>4738.367346938775</v>
      </c>
    </row>
    <row r="10" spans="1:7" ht="13.5">
      <c r="A10" s="3" t="s">
        <v>60</v>
      </c>
      <c r="B10" s="6">
        <v>7923</v>
      </c>
      <c r="C10" s="6">
        <v>8215</v>
      </c>
      <c r="D10" s="6">
        <v>9311</v>
      </c>
      <c r="E10" s="6">
        <v>17526</v>
      </c>
      <c r="F10" s="1">
        <v>6.54</v>
      </c>
      <c r="G10" s="52">
        <f t="shared" si="0"/>
        <v>2679.816513761468</v>
      </c>
    </row>
    <row r="11" spans="1:7" ht="13.5">
      <c r="A11" s="3" t="s">
        <v>61</v>
      </c>
      <c r="B11" s="6">
        <v>7225</v>
      </c>
      <c r="C11" s="6">
        <v>7358</v>
      </c>
      <c r="D11" s="6">
        <v>7944</v>
      </c>
      <c r="E11" s="6">
        <v>15302</v>
      </c>
      <c r="F11" s="1">
        <v>4.56</v>
      </c>
      <c r="G11" s="52">
        <f t="shared" si="0"/>
        <v>3355.701754385965</v>
      </c>
    </row>
    <row r="12" spans="1:7" ht="13.5">
      <c r="A12" s="3" t="s">
        <v>2</v>
      </c>
      <c r="B12" s="6">
        <v>11603</v>
      </c>
      <c r="C12" s="6">
        <v>11335</v>
      </c>
      <c r="D12" s="6">
        <v>12866</v>
      </c>
      <c r="E12" s="6">
        <v>24201</v>
      </c>
      <c r="F12" s="1">
        <v>9.39</v>
      </c>
      <c r="G12" s="52">
        <f t="shared" si="0"/>
        <v>2577.316293929712</v>
      </c>
    </row>
    <row r="13" spans="1:7" ht="13.5">
      <c r="A13" s="3" t="s">
        <v>62</v>
      </c>
      <c r="B13" s="6">
        <v>9010</v>
      </c>
      <c r="C13" s="6">
        <v>9647</v>
      </c>
      <c r="D13" s="6">
        <v>10611</v>
      </c>
      <c r="E13" s="6">
        <v>20258</v>
      </c>
      <c r="F13" s="1">
        <v>5.43</v>
      </c>
      <c r="G13" s="52">
        <f t="shared" si="0"/>
        <v>3730.7550644567223</v>
      </c>
    </row>
    <row r="14" spans="1:7" ht="13.5">
      <c r="A14" s="3" t="s">
        <v>63</v>
      </c>
      <c r="B14" s="6">
        <v>12562</v>
      </c>
      <c r="C14" s="6">
        <v>12902</v>
      </c>
      <c r="D14" s="6">
        <v>14593</v>
      </c>
      <c r="E14" s="6">
        <v>27495</v>
      </c>
      <c r="F14" s="1">
        <v>11.53</v>
      </c>
      <c r="G14" s="52">
        <f t="shared" si="0"/>
        <v>2384.6487424111015</v>
      </c>
    </row>
    <row r="15" spans="1:7" ht="13.5">
      <c r="A15" s="3" t="s">
        <v>64</v>
      </c>
      <c r="B15" s="6">
        <v>7305</v>
      </c>
      <c r="C15" s="6">
        <v>8322</v>
      </c>
      <c r="D15" s="6">
        <v>8969</v>
      </c>
      <c r="E15" s="6">
        <v>17291</v>
      </c>
      <c r="F15" s="1">
        <v>14.73</v>
      </c>
      <c r="G15" s="52">
        <f t="shared" si="0"/>
        <v>1173.8628649015614</v>
      </c>
    </row>
    <row r="16" spans="1:7" ht="13.5">
      <c r="A16" s="3" t="s">
        <v>3</v>
      </c>
      <c r="B16" s="6">
        <v>2662</v>
      </c>
      <c r="C16" s="6">
        <v>3205</v>
      </c>
      <c r="D16" s="6">
        <v>3447</v>
      </c>
      <c r="E16" s="6">
        <v>6652</v>
      </c>
      <c r="F16" s="8">
        <v>38.7</v>
      </c>
      <c r="G16" s="52">
        <f t="shared" si="0"/>
        <v>171.88630490956072</v>
      </c>
    </row>
    <row r="17" spans="1:7" ht="13.5">
      <c r="A17" s="3" t="s">
        <v>4</v>
      </c>
      <c r="B17" s="6">
        <v>3918</v>
      </c>
      <c r="C17" s="6">
        <v>4301</v>
      </c>
      <c r="D17" s="6">
        <v>4672</v>
      </c>
      <c r="E17" s="6">
        <v>8973</v>
      </c>
      <c r="F17" s="1">
        <v>20.38</v>
      </c>
      <c r="G17" s="52">
        <f t="shared" si="0"/>
        <v>440.2845927379784</v>
      </c>
    </row>
    <row r="18" spans="1:7" ht="13.5">
      <c r="A18" s="3" t="s">
        <v>65</v>
      </c>
      <c r="B18" s="6">
        <v>722</v>
      </c>
      <c r="C18" s="6">
        <v>826</v>
      </c>
      <c r="D18" s="6">
        <v>731</v>
      </c>
      <c r="E18" s="6">
        <v>1557</v>
      </c>
      <c r="F18" s="1">
        <v>11.87</v>
      </c>
      <c r="G18" s="52">
        <f t="shared" si="0"/>
        <v>131.1710193765796</v>
      </c>
    </row>
    <row r="19" spans="1:7" ht="13.5">
      <c r="A19" s="3" t="s">
        <v>66</v>
      </c>
      <c r="B19" s="6">
        <v>1357</v>
      </c>
      <c r="C19" s="6">
        <v>1293</v>
      </c>
      <c r="D19" s="6">
        <v>1466</v>
      </c>
      <c r="E19" s="6">
        <v>2759</v>
      </c>
      <c r="F19" s="1">
        <v>6.33</v>
      </c>
      <c r="G19" s="52">
        <f t="shared" si="0"/>
        <v>435.8609794628752</v>
      </c>
    </row>
    <row r="20" spans="1:7" ht="13.5">
      <c r="A20" s="3" t="s">
        <v>67</v>
      </c>
      <c r="B20" s="6">
        <v>7180</v>
      </c>
      <c r="C20" s="6">
        <v>8144</v>
      </c>
      <c r="D20" s="6">
        <v>8626</v>
      </c>
      <c r="E20" s="6">
        <v>16770</v>
      </c>
      <c r="F20" s="1">
        <v>18.12</v>
      </c>
      <c r="G20" s="52">
        <f t="shared" si="0"/>
        <v>925.4966887417218</v>
      </c>
    </row>
    <row r="21" spans="1:7" ht="13.5">
      <c r="A21" s="3" t="s">
        <v>68</v>
      </c>
      <c r="B21" s="6">
        <v>2528</v>
      </c>
      <c r="C21" s="6">
        <v>2651</v>
      </c>
      <c r="D21" s="6">
        <v>2812</v>
      </c>
      <c r="E21" s="6">
        <v>5463</v>
      </c>
      <c r="F21" s="1">
        <v>8.62</v>
      </c>
      <c r="G21" s="52">
        <f t="shared" si="0"/>
        <v>633.7587006960557</v>
      </c>
    </row>
    <row r="22" spans="1:7" ht="13.5">
      <c r="A22" s="3" t="s">
        <v>69</v>
      </c>
      <c r="B22" s="6">
        <v>5406</v>
      </c>
      <c r="C22" s="6">
        <v>6207</v>
      </c>
      <c r="D22" s="6">
        <v>6812</v>
      </c>
      <c r="E22" s="6">
        <v>13019</v>
      </c>
      <c r="F22" s="1">
        <v>8.88</v>
      </c>
      <c r="G22" s="52">
        <f t="shared" si="0"/>
        <v>1466.1036036036035</v>
      </c>
    </row>
    <row r="23" spans="1:7" ht="13.5">
      <c r="A23" s="3" t="s">
        <v>5</v>
      </c>
      <c r="B23" s="6">
        <v>2428</v>
      </c>
      <c r="C23" s="6">
        <v>2969</v>
      </c>
      <c r="D23" s="6">
        <v>3210</v>
      </c>
      <c r="E23" s="6">
        <v>6179</v>
      </c>
      <c r="F23" s="1">
        <v>5.03</v>
      </c>
      <c r="G23" s="52">
        <f t="shared" si="0"/>
        <v>1228.4294234592444</v>
      </c>
    </row>
    <row r="24" spans="1:7" ht="13.5">
      <c r="A24" s="5" t="s">
        <v>6</v>
      </c>
      <c r="B24" s="6">
        <v>1707</v>
      </c>
      <c r="C24" s="6">
        <v>1894</v>
      </c>
      <c r="D24" s="6">
        <v>2105</v>
      </c>
      <c r="E24" s="6">
        <v>3999</v>
      </c>
      <c r="F24" s="1">
        <v>6.11</v>
      </c>
      <c r="G24" s="52">
        <f t="shared" si="0"/>
        <v>654.5008183306055</v>
      </c>
    </row>
    <row r="25" spans="1:7" ht="13.5">
      <c r="A25" s="2" t="s">
        <v>42</v>
      </c>
      <c r="B25" s="6">
        <f>SUM(B2:B24)</f>
        <v>117874</v>
      </c>
      <c r="C25" s="6">
        <f>SUM(C2:C24)</f>
        <v>121399</v>
      </c>
      <c r="D25" s="6">
        <f>SUM(D2:D24)</f>
        <v>134564</v>
      </c>
      <c r="E25" s="6">
        <f>SUM(E2:E24)</f>
        <v>255963</v>
      </c>
      <c r="F25" s="1">
        <v>191.25</v>
      </c>
      <c r="G25" s="52">
        <f t="shared" si="0"/>
        <v>1338.3686274509803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75" zoomScalePageLayoutView="0" workbookViewId="0" topLeftCell="A1">
      <selection activeCell="A2" sqref="A2"/>
    </sheetView>
  </sheetViews>
  <sheetFormatPr defaultColWidth="9.00390625" defaultRowHeight="13.5"/>
  <cols>
    <col min="2" max="6" width="9.00390625" style="0" customWidth="1"/>
    <col min="7" max="7" width="9.50390625" style="0" customWidth="1"/>
  </cols>
  <sheetData>
    <row r="1" spans="1:7" ht="13.5">
      <c r="A1" s="49">
        <v>42583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54</v>
      </c>
      <c r="B2" s="6">
        <v>2919</v>
      </c>
      <c r="C2" s="6">
        <v>2621</v>
      </c>
      <c r="D2" s="6">
        <v>3093</v>
      </c>
      <c r="E2" s="6">
        <v>5714</v>
      </c>
      <c r="F2" s="1">
        <v>1.62</v>
      </c>
      <c r="G2" s="52">
        <f>E2/F2</f>
        <v>3527.1604938271603</v>
      </c>
    </row>
    <row r="3" spans="1:7" ht="13.5">
      <c r="A3" s="3" t="s">
        <v>55</v>
      </c>
      <c r="B3" s="6">
        <v>1077</v>
      </c>
      <c r="C3" s="6">
        <v>1010</v>
      </c>
      <c r="D3" s="6">
        <v>1173</v>
      </c>
      <c r="E3" s="6">
        <v>2183</v>
      </c>
      <c r="F3" s="1">
        <v>1.14</v>
      </c>
      <c r="G3" s="52">
        <f aca="true" t="shared" si="0" ref="G3:G25">E3/F3</f>
        <v>1914.9122807017545</v>
      </c>
    </row>
    <row r="4" spans="1:7" ht="13.5">
      <c r="A4" s="3" t="s">
        <v>1</v>
      </c>
      <c r="B4" s="6">
        <v>1134</v>
      </c>
      <c r="C4" s="6">
        <v>953</v>
      </c>
      <c r="D4" s="6">
        <v>1128</v>
      </c>
      <c r="E4" s="6">
        <v>2081</v>
      </c>
      <c r="F4" s="1">
        <v>0.62</v>
      </c>
      <c r="G4" s="52">
        <f t="shared" si="0"/>
        <v>3356.451612903226</v>
      </c>
    </row>
    <row r="5" spans="1:7" ht="13.5">
      <c r="A5" s="3" t="s">
        <v>0</v>
      </c>
      <c r="B5" s="6">
        <v>3789</v>
      </c>
      <c r="C5" s="6">
        <v>3104</v>
      </c>
      <c r="D5" s="6">
        <v>3723</v>
      </c>
      <c r="E5" s="6">
        <v>6827</v>
      </c>
      <c r="F5" s="1">
        <v>0.94</v>
      </c>
      <c r="G5" s="52">
        <f t="shared" si="0"/>
        <v>7262.765957446809</v>
      </c>
    </row>
    <row r="6" spans="1:7" ht="13.5">
      <c r="A6" s="3" t="s">
        <v>56</v>
      </c>
      <c r="B6" s="6">
        <v>5303</v>
      </c>
      <c r="C6" s="6">
        <v>4912</v>
      </c>
      <c r="D6" s="6">
        <v>5559</v>
      </c>
      <c r="E6" s="6">
        <v>10471</v>
      </c>
      <c r="F6" s="1">
        <v>2.07</v>
      </c>
      <c r="G6" s="52">
        <f t="shared" si="0"/>
        <v>5058.454106280194</v>
      </c>
    </row>
    <row r="7" spans="1:7" ht="13.5">
      <c r="A7" s="3" t="s">
        <v>57</v>
      </c>
      <c r="B7" s="6">
        <v>7005</v>
      </c>
      <c r="C7" s="6">
        <v>6841</v>
      </c>
      <c r="D7" s="6">
        <v>7497</v>
      </c>
      <c r="E7" s="6">
        <v>14338</v>
      </c>
      <c r="F7" s="8">
        <v>3</v>
      </c>
      <c r="G7" s="52">
        <f t="shared" si="0"/>
        <v>4779.333333333333</v>
      </c>
    </row>
    <row r="8" spans="1:7" ht="13.5">
      <c r="A8" s="3" t="s">
        <v>58</v>
      </c>
      <c r="B8" s="6">
        <v>7231</v>
      </c>
      <c r="C8" s="6">
        <v>7292</v>
      </c>
      <c r="D8" s="6">
        <v>7943</v>
      </c>
      <c r="E8" s="6">
        <v>15235</v>
      </c>
      <c r="F8" s="1">
        <v>3.63</v>
      </c>
      <c r="G8" s="52">
        <f t="shared" si="0"/>
        <v>4196.969696969697</v>
      </c>
    </row>
    <row r="9" spans="1:7" ht="13.5">
      <c r="A9" s="3" t="s">
        <v>59</v>
      </c>
      <c r="B9" s="6">
        <v>5833</v>
      </c>
      <c r="C9" s="6">
        <v>5361</v>
      </c>
      <c r="D9" s="6">
        <v>6209</v>
      </c>
      <c r="E9" s="6">
        <v>11570</v>
      </c>
      <c r="F9" s="1">
        <v>2.45</v>
      </c>
      <c r="G9" s="52">
        <f t="shared" si="0"/>
        <v>4722.448979591836</v>
      </c>
    </row>
    <row r="10" spans="1:7" ht="13.5">
      <c r="A10" s="3" t="s">
        <v>60</v>
      </c>
      <c r="B10" s="6">
        <v>7939</v>
      </c>
      <c r="C10" s="6">
        <v>8227</v>
      </c>
      <c r="D10" s="6">
        <v>9322</v>
      </c>
      <c r="E10" s="6">
        <v>17549</v>
      </c>
      <c r="F10" s="1">
        <v>6.54</v>
      </c>
      <c r="G10" s="52">
        <f t="shared" si="0"/>
        <v>2683.3333333333335</v>
      </c>
    </row>
    <row r="11" spans="1:7" ht="13.5">
      <c r="A11" s="3" t="s">
        <v>61</v>
      </c>
      <c r="B11" s="6">
        <v>7212</v>
      </c>
      <c r="C11" s="6">
        <v>7354</v>
      </c>
      <c r="D11" s="6">
        <v>7921</v>
      </c>
      <c r="E11" s="6">
        <v>15275</v>
      </c>
      <c r="F11" s="1">
        <v>4.56</v>
      </c>
      <c r="G11" s="52">
        <f t="shared" si="0"/>
        <v>3349.7807017543864</v>
      </c>
    </row>
    <row r="12" spans="1:7" ht="13.5">
      <c r="A12" s="3" t="s">
        <v>2</v>
      </c>
      <c r="B12" s="6">
        <v>11623</v>
      </c>
      <c r="C12" s="6">
        <v>11341</v>
      </c>
      <c r="D12" s="6">
        <v>12888</v>
      </c>
      <c r="E12" s="6">
        <v>24229</v>
      </c>
      <c r="F12" s="1">
        <v>9.39</v>
      </c>
      <c r="G12" s="52">
        <f t="shared" si="0"/>
        <v>2580.298189563365</v>
      </c>
    </row>
    <row r="13" spans="1:7" ht="13.5">
      <c r="A13" s="3" t="s">
        <v>62</v>
      </c>
      <c r="B13" s="6">
        <v>9023</v>
      </c>
      <c r="C13" s="6">
        <v>9647</v>
      </c>
      <c r="D13" s="6">
        <v>10639</v>
      </c>
      <c r="E13" s="6">
        <v>20286</v>
      </c>
      <c r="F13" s="1">
        <v>5.43</v>
      </c>
      <c r="G13" s="52">
        <f t="shared" si="0"/>
        <v>3735.911602209945</v>
      </c>
    </row>
    <row r="14" spans="1:7" ht="13.5">
      <c r="A14" s="3" t="s">
        <v>63</v>
      </c>
      <c r="B14" s="6">
        <v>12558</v>
      </c>
      <c r="C14" s="6">
        <v>12879</v>
      </c>
      <c r="D14" s="6">
        <v>14586</v>
      </c>
      <c r="E14" s="6">
        <v>27465</v>
      </c>
      <c r="F14" s="1">
        <v>11.53</v>
      </c>
      <c r="G14" s="52">
        <f t="shared" si="0"/>
        <v>2382.0468343451867</v>
      </c>
    </row>
    <row r="15" spans="1:7" ht="13.5">
      <c r="A15" s="3" t="s">
        <v>64</v>
      </c>
      <c r="B15" s="6">
        <v>7325</v>
      </c>
      <c r="C15" s="6">
        <v>8337</v>
      </c>
      <c r="D15" s="6">
        <v>8978</v>
      </c>
      <c r="E15" s="6">
        <v>17315</v>
      </c>
      <c r="F15" s="1">
        <v>14.73</v>
      </c>
      <c r="G15" s="52">
        <f t="shared" si="0"/>
        <v>1175.4921928038018</v>
      </c>
    </row>
    <row r="16" spans="1:7" ht="13.5">
      <c r="A16" s="3" t="s">
        <v>3</v>
      </c>
      <c r="B16" s="6">
        <v>2664</v>
      </c>
      <c r="C16" s="6">
        <v>3204</v>
      </c>
      <c r="D16" s="6">
        <v>3453</v>
      </c>
      <c r="E16" s="6">
        <v>6657</v>
      </c>
      <c r="F16" s="8">
        <v>38.7</v>
      </c>
      <c r="G16" s="52">
        <f t="shared" si="0"/>
        <v>172.015503875969</v>
      </c>
    </row>
    <row r="17" spans="1:7" ht="13.5">
      <c r="A17" s="3" t="s">
        <v>4</v>
      </c>
      <c r="B17" s="6">
        <v>3932</v>
      </c>
      <c r="C17" s="6">
        <v>4312</v>
      </c>
      <c r="D17" s="6">
        <v>4696</v>
      </c>
      <c r="E17" s="6">
        <v>9008</v>
      </c>
      <c r="F17" s="1">
        <v>20.38</v>
      </c>
      <c r="G17" s="52">
        <f t="shared" si="0"/>
        <v>442.0019627085378</v>
      </c>
    </row>
    <row r="18" spans="1:7" ht="13.5">
      <c r="A18" s="3" t="s">
        <v>65</v>
      </c>
      <c r="B18" s="6">
        <v>724</v>
      </c>
      <c r="C18" s="6">
        <v>832</v>
      </c>
      <c r="D18" s="6">
        <v>730</v>
      </c>
      <c r="E18" s="6">
        <v>1562</v>
      </c>
      <c r="F18" s="1">
        <v>11.87</v>
      </c>
      <c r="G18" s="52">
        <f t="shared" si="0"/>
        <v>131.59224936815502</v>
      </c>
    </row>
    <row r="19" spans="1:7" ht="13.5">
      <c r="A19" s="3" t="s">
        <v>66</v>
      </c>
      <c r="B19" s="6">
        <v>1362</v>
      </c>
      <c r="C19" s="6">
        <v>1299</v>
      </c>
      <c r="D19" s="6">
        <v>1463</v>
      </c>
      <c r="E19" s="6">
        <v>2762</v>
      </c>
      <c r="F19" s="1">
        <v>6.33</v>
      </c>
      <c r="G19" s="52">
        <f t="shared" si="0"/>
        <v>436.3349131121643</v>
      </c>
    </row>
    <row r="20" spans="1:7" ht="13.5">
      <c r="A20" s="3" t="s">
        <v>67</v>
      </c>
      <c r="B20" s="6">
        <v>7194</v>
      </c>
      <c r="C20" s="6">
        <v>8154</v>
      </c>
      <c r="D20" s="6">
        <v>8634</v>
      </c>
      <c r="E20" s="6">
        <v>16788</v>
      </c>
      <c r="F20" s="1">
        <v>18.12</v>
      </c>
      <c r="G20" s="52">
        <f t="shared" si="0"/>
        <v>926.4900662251655</v>
      </c>
    </row>
    <row r="21" spans="1:7" ht="13.5">
      <c r="A21" s="3" t="s">
        <v>68</v>
      </c>
      <c r="B21" s="6">
        <v>2529</v>
      </c>
      <c r="C21" s="6">
        <v>2648</v>
      </c>
      <c r="D21" s="6">
        <v>2806</v>
      </c>
      <c r="E21" s="6">
        <v>5454</v>
      </c>
      <c r="F21" s="1">
        <v>8.62</v>
      </c>
      <c r="G21" s="52">
        <f t="shared" si="0"/>
        <v>632.7146171693736</v>
      </c>
    </row>
    <row r="22" spans="1:7" ht="13.5">
      <c r="A22" s="3" t="s">
        <v>69</v>
      </c>
      <c r="B22" s="6">
        <v>5413</v>
      </c>
      <c r="C22" s="6">
        <v>6199</v>
      </c>
      <c r="D22" s="6">
        <v>6816</v>
      </c>
      <c r="E22" s="6">
        <v>13015</v>
      </c>
      <c r="F22" s="1">
        <v>8.88</v>
      </c>
      <c r="G22" s="52">
        <f t="shared" si="0"/>
        <v>1465.653153153153</v>
      </c>
    </row>
    <row r="23" spans="1:7" ht="13.5">
      <c r="A23" s="3" t="s">
        <v>5</v>
      </c>
      <c r="B23" s="6">
        <v>2432</v>
      </c>
      <c r="C23" s="6">
        <v>2975</v>
      </c>
      <c r="D23" s="6">
        <v>3215</v>
      </c>
      <c r="E23" s="6">
        <v>6190</v>
      </c>
      <c r="F23" s="1">
        <v>5.03</v>
      </c>
      <c r="G23" s="52">
        <f t="shared" si="0"/>
        <v>1230.6163021868786</v>
      </c>
    </row>
    <row r="24" spans="1:7" ht="13.5">
      <c r="A24" s="5" t="s">
        <v>6</v>
      </c>
      <c r="B24" s="6">
        <v>1707</v>
      </c>
      <c r="C24" s="6">
        <v>1895</v>
      </c>
      <c r="D24" s="6">
        <v>2102</v>
      </c>
      <c r="E24" s="6">
        <v>3997</v>
      </c>
      <c r="F24" s="1">
        <v>6.11</v>
      </c>
      <c r="G24" s="52">
        <f t="shared" si="0"/>
        <v>654.1734860883797</v>
      </c>
    </row>
    <row r="25" spans="1:7" ht="13.5">
      <c r="A25" s="2" t="s">
        <v>42</v>
      </c>
      <c r="B25" s="6">
        <f>SUM(B2:B24)</f>
        <v>117928</v>
      </c>
      <c r="C25" s="6">
        <f>SUM(C2:C24)</f>
        <v>121397</v>
      </c>
      <c r="D25" s="6">
        <f>SUM(D2:D24)</f>
        <v>134574</v>
      </c>
      <c r="E25" s="6">
        <f>SUM(E2:E24)</f>
        <v>255971</v>
      </c>
      <c r="F25" s="1">
        <v>191.25</v>
      </c>
      <c r="G25" s="52">
        <f t="shared" si="0"/>
        <v>1338.4104575163399</v>
      </c>
    </row>
    <row r="27" spans="1:5" ht="13.5">
      <c r="A27" s="47"/>
      <c r="B27" s="46"/>
      <c r="C27" s="46"/>
      <c r="D27" s="46"/>
      <c r="E27" s="46"/>
    </row>
    <row r="28" spans="1:5" ht="13.5">
      <c r="A28" s="47"/>
      <c r="B28" s="46"/>
      <c r="C28" s="46"/>
      <c r="D28" s="46"/>
      <c r="E28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前坂　秀樹</cp:lastModifiedBy>
  <cp:lastPrinted>2016-12-01T00:53:48Z</cp:lastPrinted>
  <dcterms:created xsi:type="dcterms:W3CDTF">1997-01-08T22:48:59Z</dcterms:created>
  <dcterms:modified xsi:type="dcterms:W3CDTF">2017-03-17T01:34:08Z</dcterms:modified>
  <cp:category/>
  <cp:version/>
  <cp:contentType/>
  <cp:contentStatus/>
</cp:coreProperties>
</file>